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go\Desktop\"/>
    </mc:Choice>
  </mc:AlternateContent>
  <bookViews>
    <workbookView xWindow="0" yWindow="0" windowWidth="2370" windowHeight="0"/>
  </bookViews>
  <sheets>
    <sheet name="Приложение 1" sheetId="2" r:id="rId1"/>
  </sheets>
  <definedNames>
    <definedName name="_xlnm.Print_Area" localSheetId="0">'Приложение 1'!$A$1:$E$332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2" i="2" l="1"/>
  <c r="E299" i="2"/>
  <c r="E202" i="2"/>
  <c r="E201" i="2"/>
  <c r="E145" i="2"/>
  <c r="E147" i="2"/>
  <c r="E144" i="2"/>
  <c r="E33" i="2"/>
  <c r="E131" i="2"/>
  <c r="E126" i="2"/>
  <c r="E106" i="2"/>
  <c r="E97" i="2"/>
  <c r="E81" i="2"/>
  <c r="E91" i="2"/>
  <c r="E71" i="2"/>
  <c r="E66" i="2"/>
  <c r="E61" i="2"/>
  <c r="E56" i="2"/>
  <c r="E51" i="2"/>
  <c r="E46" i="2"/>
  <c r="E41" i="2"/>
  <c r="E36" i="2"/>
  <c r="E30" i="2" l="1"/>
  <c r="E28" i="2"/>
  <c r="E22" i="2"/>
  <c r="E18" i="2"/>
  <c r="E211" i="2" l="1"/>
  <c r="E221" i="2"/>
  <c r="E319" i="2"/>
  <c r="E154" i="2"/>
</calcChain>
</file>

<file path=xl/sharedStrings.xml><?xml version="1.0" encoding="utf-8"?>
<sst xmlns="http://schemas.openxmlformats.org/spreadsheetml/2006/main" count="1190" uniqueCount="196">
  <si>
    <t>N пп</t>
  </si>
  <si>
    <t>Наименование параметра</t>
  </si>
  <si>
    <t>Ед изм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</si>
  <si>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</si>
  <si>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</si>
  <si>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</si>
  <si>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</si>
  <si>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</si>
  <si>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</si>
  <si>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</si>
  <si>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</si>
  <si>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</si>
  <si>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</si>
  <si>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</si>
  <si>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</si>
  <si>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</si>
  <si>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</si>
  <si>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</si>
  <si>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</si>
  <si>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</si>
  <si>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8.</t>
  </si>
  <si>
    <t>- за содержание дома</t>
  </si>
  <si>
    <t>Начислено за содержание дома</t>
  </si>
  <si>
    <t>9.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</si>
  <si>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</si>
  <si>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</si>
  <si>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</si>
  <si>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</si>
  <si>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</si>
  <si>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</si>
  <si>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</si>
  <si>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</si>
  <si>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</si>
  <si>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</si>
  <si>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</si>
  <si>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</si>
  <si>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</si>
  <si>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</si>
  <si>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</si>
  <si>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</si>
  <si>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</si>
  <si>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</si>
  <si>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</si>
  <si>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</si>
  <si>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</si>
  <si>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</si>
  <si>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</si>
  <si>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</si>
  <si>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</si>
  <si>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</si>
  <si>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</si>
  <si>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</si>
  <si>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</si>
  <si>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</si>
  <si>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</si>
  <si>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</si>
  <si>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документа).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</si>
  <si>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</si>
  <si>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</si>
  <si>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Единица измерения</t>
  </si>
  <si>
    <t>Стоимость на единицу измерения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</si>
  <si>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</si>
  <si>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</si>
  <si>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</si>
  <si>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</si>
  <si>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</si>
  <si>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</si>
  <si>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</si>
  <si>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</si>
  <si>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</si>
  <si>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</si>
  <si>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31.</t>
  </si>
  <si>
    <t>32.</t>
  </si>
  <si>
    <t>33.</t>
  </si>
  <si>
    <t>34.</t>
  </si>
  <si>
    <t>35.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</si>
  <si>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</si>
  <si>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</si>
  <si>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</si>
  <si>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</si>
  <si>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</si>
  <si>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</si>
  <si>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</si>
  <si>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</si>
  <si>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</si>
  <si>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</si>
  <si>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</si>
  <si>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</si>
  <si>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</si>
  <si>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</si>
  <si>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</si>
  <si>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</si>
  <si>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</si>
  <si>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</si>
  <si>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</si>
  <si>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</si>
  <si>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</si>
  <si>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</si>
  <si>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</si>
  <si>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о выполнении договора управления перед собственниками помещений многоквартирных домов</t>
  </si>
  <si>
    <t>Информация о предоставленных коммунальных услугах (заполняется по каждой коммунальной услуге)</t>
  </si>
  <si>
    <t>Техническое обслуживание конструктивных элементов жилого дома</t>
  </si>
  <si>
    <t>Техническое обслуживание внутридомового инженерного оборудования жилого дома</t>
  </si>
  <si>
    <t>Аварийно-ремонтное обслуживание</t>
  </si>
  <si>
    <t>Санитарное содержание придомовой территории</t>
  </si>
  <si>
    <t>Санитарное содержание лестничных клеток</t>
  </si>
  <si>
    <t>Дератизация, дезинсекция подвалов и чердаков</t>
  </si>
  <si>
    <t>Содержание системы АППС</t>
  </si>
  <si>
    <t>Содержание лифтового хозяйства</t>
  </si>
  <si>
    <t xml:space="preserve">Руб/м2
</t>
  </si>
  <si>
    <t xml:space="preserve">Отопление(Гкал)                  </t>
  </si>
  <si>
    <t xml:space="preserve">Гкал                 </t>
  </si>
  <si>
    <t>Гкал</t>
  </si>
  <si>
    <t xml:space="preserve">ГВС: Компонент на теплоноситель                   </t>
  </si>
  <si>
    <t>куб.м.</t>
  </si>
  <si>
    <t>ГВС: Компонент хол. Вода</t>
  </si>
  <si>
    <t xml:space="preserve">Холодная вода </t>
  </si>
  <si>
    <t>Электричество</t>
  </si>
  <si>
    <t>кВт</t>
  </si>
  <si>
    <t>Расходы по управлению</t>
  </si>
  <si>
    <t>Мусоропроводы (обслуживание)</t>
  </si>
  <si>
    <t>Вывоз твердых отходов</t>
  </si>
  <si>
    <t>Вывоз жидких бытовых отходов (откачка выгребных ям)</t>
  </si>
  <si>
    <t>Техническое обслуживание приборов учета</t>
  </si>
  <si>
    <t>Работы по содержанию и ремонту систем внутридомового газового оборудования</t>
  </si>
  <si>
    <t>Диагностика внутридомового газового оборудования</t>
  </si>
  <si>
    <t>Проверка состояния и функционирование вентиляционных каналов</t>
  </si>
  <si>
    <t>Очистка вентиляционных каналов</t>
  </si>
  <si>
    <t>общая площадь дома, кв. м.</t>
  </si>
  <si>
    <t>в том числе площадь арендаторов и собственников нежилых помещений кв. м.</t>
  </si>
  <si>
    <t>по адресу:</t>
  </si>
  <si>
    <t>Содержание и ремонт жилого фонда</t>
  </si>
  <si>
    <t>По графику</t>
  </si>
  <si>
    <t>Ежемесячно</t>
  </si>
  <si>
    <t>Начислено за услуги (работы) по содержанию и ремонту общедомового имущества</t>
  </si>
  <si>
    <t>Начислено за ремонт общедомового имущества</t>
  </si>
  <si>
    <t>Ежедневно, кроме выходных и праздничных дней</t>
  </si>
  <si>
    <t>Ремонт общедомового имущества</t>
  </si>
  <si>
    <t>- за ремонт общедомового имущества</t>
  </si>
  <si>
    <t>Общая информация о выполняемых работах (оказываемых услугах) по содержанию и ремонту общего имущества в многоквартирном доме</t>
  </si>
  <si>
    <t>Начислено за услуги (работы) по содержанию и ремонту общедомового имущества, в том числе:</t>
  </si>
  <si>
    <t>Выполненные работы (оказанные услуги) по содержанию и ремонту общего имущества  в отчетном периоде (заполняется по каждому виду работ (услуг)).</t>
  </si>
  <si>
    <t>Общая информация о выполняемых работах (оказываемых услугах) по содержанию за коммунальные ресурсы, потребляемые при использовании и содержании общего имущества в многоквартирном доме</t>
  </si>
  <si>
    <t>4./1.</t>
  </si>
  <si>
    <t>5./1.</t>
  </si>
  <si>
    <t>6./1.</t>
  </si>
  <si>
    <t>7./1.</t>
  </si>
  <si>
    <t>Начислено за услуги (работы) за коммунальные ресурсы, потребляемые при использовании и содержании общего имущества в многоквартирном доме:</t>
  </si>
  <si>
    <t>Начислено за услуги (работы) за коммунальные ресурсы, потребляемые при использовании и содержании общего имущества в многоквартирном доме</t>
  </si>
  <si>
    <t>8./1.</t>
  </si>
  <si>
    <t>9./1.</t>
  </si>
  <si>
    <t>- за текущий ремонт</t>
  </si>
  <si>
    <t>Начислено за текущий ремонт</t>
  </si>
  <si>
    <t>10./1.</t>
  </si>
  <si>
    <t>11./1.</t>
  </si>
  <si>
    <t>12./1.</t>
  </si>
  <si>
    <t>13./1.</t>
  </si>
  <si>
    <t>14./1.</t>
  </si>
  <si>
    <t>15./1.</t>
  </si>
  <si>
    <t>16./1.</t>
  </si>
  <si>
    <t>17./1.</t>
  </si>
  <si>
    <t>18./1.</t>
  </si>
  <si>
    <t>19./1.</t>
  </si>
  <si>
    <t>20./1.</t>
  </si>
  <si>
    <t>Выполненные работы (оказанные услуги) по содержанию за коммунальные ресурсы, потребляемые при использовании и содержании общего имущества в многоквартирном доме в отчетном периоде (заполняется по каждому виду работ (услуг)).</t>
  </si>
  <si>
    <t>21./1.</t>
  </si>
  <si>
    <t>22./1.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</si>
  <si>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21/1 настоящего документа).</t>
  </si>
  <si>
    <t>1./1.</t>
  </si>
  <si>
    <t>Холодная вода используемая при содержании общего имущества</t>
  </si>
  <si>
    <t>Руб/м2</t>
  </si>
  <si>
    <t>2./1.</t>
  </si>
  <si>
    <t>Горячая вода компонент на тепловую энергию используемый при содержании общего имущества</t>
  </si>
  <si>
    <t>3./1.</t>
  </si>
  <si>
    <t>Горячая вода компонент на теплоноситель используемый при содержании общего имущества</t>
  </si>
  <si>
    <t>Горячая вода компонент на холодную воду используемый при содержании общего имущества</t>
  </si>
  <si>
    <t>Электрическая энергия используемая при содержании общего имущества</t>
  </si>
  <si>
    <t>Водоотведение используемое при содержании общего имущества</t>
  </si>
  <si>
    <t>кВтч</t>
  </si>
  <si>
    <t xml:space="preserve"> </t>
  </si>
  <si>
    <t>ГВС: Компонент на ТЭ на сод. ОИ</t>
  </si>
  <si>
    <t>ГВС: Компонент на теплоноситель на сод. ОИ</t>
  </si>
  <si>
    <t xml:space="preserve">Холодная вода на сод. ОИ </t>
  </si>
  <si>
    <t>Водоотведение на сод. ОИ</t>
  </si>
  <si>
    <t>Электричество на сод. ОИ</t>
  </si>
  <si>
    <t>ГВС: Компонент хол. вода ОИ</t>
  </si>
  <si>
    <t>По мере необходимости</t>
  </si>
  <si>
    <t>Один раз в месяц</t>
  </si>
  <si>
    <t>Ежедневно</t>
  </si>
  <si>
    <t>Общая информация по предоставленным коммунальным услугам на ОДН</t>
  </si>
  <si>
    <t>г. Красноярск, ул. Воронова, 18В</t>
  </si>
  <si>
    <t>Отчет ООО "СДК" за период с 01.01.2021г. по 31.12.2021г.</t>
  </si>
  <si>
    <t>ежедневно, кроме выходныхи праздничных дней</t>
  </si>
  <si>
    <t>Расходы автоматизированной обработке,хранению и споровождению ФЛС, паспортный стол,  доставке платежных документов</t>
  </si>
  <si>
    <t>Расходы на истребование задолженности по оплпте ЖКУ</t>
  </si>
  <si>
    <t>норматив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</si>
</sst>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5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7" fillId="0" borderId="0">
      <alignment horizontal="center" vertical="top"/>
    </xf>
    <xf numFmtId="0" fontId="7" fillId="0" borderId="0">
      <alignment horizontal="left" vertical="top"/>
    </xf>
  </cellStyleXfs>
  <cellXfs count="87">
    <xf numFmtId="0" fontId="0" fillId="0" borderId="0" xfId="0"/>
    <xf numFmtId="0" fontId="3" fillId="0" borderId="0" xfId="0" applyFont="1"/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 applyAlignment="1"/>
    <xf numFmtId="4" fontId="3" fillId="0" borderId="0" xfId="0" applyNumberFormat="1" applyFont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5" fillId="0" borderId="0" xfId="0" applyFont="1"/>
    <xf numFmtId="4" fontId="12" fillId="0" borderId="7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Fill="1" applyBorder="1" applyAlignment="1">
      <alignment vertical="center" wrapText="1"/>
    </xf>
    <xf numFmtId="4" fontId="12" fillId="0" borderId="8" xfId="0" applyNumberFormat="1" applyFont="1" applyFill="1" applyBorder="1" applyAlignment="1">
      <alignment horizontal="right" vertical="center" wrapText="1"/>
    </xf>
    <xf numFmtId="4" fontId="9" fillId="0" borderId="8" xfId="0" applyNumberFormat="1" applyFont="1" applyFill="1" applyBorder="1" applyAlignment="1">
      <alignment vertical="center" wrapText="1"/>
    </xf>
    <xf numFmtId="4" fontId="10" fillId="0" borderId="0" xfId="0" applyNumberFormat="1" applyFont="1" applyFill="1"/>
    <xf numFmtId="4" fontId="11" fillId="0" borderId="0" xfId="0" applyNumberFormat="1" applyFont="1" applyFill="1" applyAlignment="1"/>
    <xf numFmtId="4" fontId="11" fillId="0" borderId="0" xfId="0" applyNumberFormat="1" applyFont="1" applyFill="1" applyAlignment="1">
      <alignment horizontal="center"/>
    </xf>
    <xf numFmtId="4" fontId="11" fillId="0" borderId="2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2" borderId="11" xfId="0" applyNumberFormat="1" applyFont="1" applyFill="1" applyBorder="1" applyAlignment="1" applyProtection="1">
      <alignment horizontal="left" vertical="center" wrapText="1"/>
    </xf>
    <xf numFmtId="0" fontId="15" fillId="2" borderId="12" xfId="0" applyNumberFormat="1" applyFont="1" applyFill="1" applyBorder="1" applyAlignment="1" applyProtection="1">
      <alignment horizontal="left" vertical="center" wrapText="1"/>
    </xf>
    <xf numFmtId="0" fontId="15" fillId="2" borderId="12" xfId="0" applyNumberFormat="1" applyFont="1" applyFill="1" applyBorder="1" applyAlignment="1" applyProtection="1">
      <alignment horizontal="center" vertical="center" wrapText="1"/>
    </xf>
    <xf numFmtId="0" fontId="15" fillId="0" borderId="13" xfId="0" applyNumberFormat="1" applyFont="1" applyBorder="1" applyAlignment="1" applyProtection="1">
      <alignment horizontal="center" vertical="center" wrapText="1"/>
    </xf>
    <xf numFmtId="4" fontId="15" fillId="3" borderId="13" xfId="0" applyNumberFormat="1" applyFont="1" applyFill="1" applyBorder="1" applyAlignment="1" applyProtection="1">
      <alignment horizontal="center" vertical="center" wrapText="1"/>
    </xf>
    <xf numFmtId="1" fontId="15" fillId="0" borderId="13" xfId="0" applyNumberFormat="1" applyFont="1" applyBorder="1" applyAlignment="1" applyProtection="1">
      <alignment horizontal="center" vertical="center" wrapText="1"/>
    </xf>
    <xf numFmtId="0" fontId="15" fillId="3" borderId="13" xfId="0" applyNumberFormat="1" applyFont="1" applyFill="1" applyBorder="1" applyAlignment="1" applyProtection="1">
      <alignment horizontal="center" vertical="center" wrapText="1"/>
    </xf>
    <xf numFmtId="4" fontId="15" fillId="0" borderId="13" xfId="0" applyNumberFormat="1" applyFont="1" applyBorder="1" applyAlignment="1" applyProtection="1">
      <alignment horizontal="center" vertical="center" wrapText="1"/>
    </xf>
    <xf numFmtId="0" fontId="15" fillId="2" borderId="13" xfId="0" applyNumberFormat="1" applyFont="1" applyFill="1" applyBorder="1" applyAlignment="1" applyProtection="1">
      <alignment horizontal="left" vertical="center" wrapText="1"/>
    </xf>
    <xf numFmtId="0" fontId="16" fillId="2" borderId="13" xfId="0" applyNumberFormat="1" applyFont="1" applyFill="1" applyBorder="1" applyAlignment="1" applyProtection="1">
      <alignment horizontal="left" vertical="center" wrapText="1"/>
    </xf>
    <xf numFmtId="0" fontId="15" fillId="0" borderId="13" xfId="0" applyNumberFormat="1" applyFont="1" applyBorder="1" applyAlignment="1" applyProtection="1">
      <alignment horizontal="left" vertical="center" wrapText="1"/>
    </xf>
    <xf numFmtId="0" fontId="15" fillId="0" borderId="11" xfId="0" applyNumberFormat="1" applyFont="1" applyBorder="1" applyAlignment="1" applyProtection="1">
      <alignment horizontal="left" vertical="center" wrapText="1"/>
    </xf>
    <xf numFmtId="0" fontId="15" fillId="0" borderId="12" xfId="0" applyNumberFormat="1" applyFont="1" applyBorder="1" applyAlignment="1" applyProtection="1">
      <alignment horizontal="left" vertical="center" wrapText="1"/>
    </xf>
    <xf numFmtId="0" fontId="15" fillId="0" borderId="12" xfId="0" applyNumberFormat="1" applyFont="1" applyBorder="1" applyAlignment="1" applyProtection="1">
      <alignment horizontal="center" vertical="center" wrapText="1"/>
    </xf>
    <xf numFmtId="0" fontId="17" fillId="0" borderId="12" xfId="0" applyNumberFormat="1" applyFont="1" applyBorder="1" applyAlignment="1" applyProtection="1">
      <alignment horizontal="left" vertical="center" wrapText="1"/>
    </xf>
    <xf numFmtId="0" fontId="17" fillId="0" borderId="12" xfId="0" applyNumberFormat="1" applyFont="1" applyBorder="1" applyAlignment="1" applyProtection="1">
      <alignment horizontal="center" vertical="center" wrapText="1"/>
    </xf>
    <xf numFmtId="0" fontId="15" fillId="0" borderId="17" xfId="0" applyNumberFormat="1" applyFont="1" applyBorder="1" applyAlignment="1" applyProtection="1">
      <alignment horizontal="left" vertical="center" wrapText="1"/>
    </xf>
    <xf numFmtId="0" fontId="15" fillId="0" borderId="18" xfId="0" applyNumberFormat="1" applyFont="1" applyBorder="1" applyAlignment="1" applyProtection="1">
      <alignment horizontal="left" vertical="center" wrapText="1"/>
    </xf>
    <xf numFmtId="0" fontId="15" fillId="0" borderId="18" xfId="0" applyNumberFormat="1" applyFont="1" applyBorder="1" applyAlignment="1" applyProtection="1">
      <alignment horizontal="center" vertical="center" wrapText="1"/>
    </xf>
    <xf numFmtId="0" fontId="15" fillId="0" borderId="19" xfId="0" applyNumberFormat="1" applyFont="1" applyBorder="1" applyAlignment="1" applyProtection="1">
      <alignment horizontal="center" vertical="center" wrapText="1"/>
    </xf>
    <xf numFmtId="4" fontId="15" fillId="0" borderId="13" xfId="0" applyNumberFormat="1" applyFont="1" applyBorder="1" applyAlignment="1" applyProtection="1">
      <alignment horizontal="left" vertical="center" wrapText="1"/>
    </xf>
    <xf numFmtId="0" fontId="15" fillId="3" borderId="13" xfId="0" applyNumberFormat="1" applyFont="1" applyFill="1" applyBorder="1" applyAlignment="1" applyProtection="1">
      <alignment horizontal="left" vertical="center" wrapText="1"/>
    </xf>
    <xf numFmtId="4" fontId="15" fillId="3" borderId="13" xfId="0" applyNumberFormat="1" applyFont="1" applyFill="1" applyBorder="1" applyAlignment="1" applyProtection="1">
      <alignment horizontal="left" vertical="center" wrapText="1"/>
    </xf>
    <xf numFmtId="14" fontId="12" fillId="0" borderId="8" xfId="0" applyNumberFormat="1" applyFont="1" applyFill="1" applyBorder="1" applyAlignment="1">
      <alignment horizontal="center" vertical="center" wrapText="1"/>
    </xf>
    <xf numFmtId="4" fontId="15" fillId="0" borderId="13" xfId="0" applyNumberFormat="1" applyFont="1" applyBorder="1" applyAlignment="1" applyProtection="1">
      <alignment horizontal="right" vertical="center" wrapText="1"/>
    </xf>
    <xf numFmtId="4" fontId="15" fillId="3" borderId="13" xfId="0" applyNumberFormat="1" applyFont="1" applyFill="1" applyBorder="1" applyAlignment="1" applyProtection="1">
      <alignment horizontal="right" vertical="center" wrapText="1"/>
    </xf>
    <xf numFmtId="165" fontId="15" fillId="0" borderId="13" xfId="0" applyNumberFormat="1" applyFont="1" applyBorder="1" applyAlignment="1" applyProtection="1">
      <alignment horizontal="right" vertical="center" wrapText="1"/>
    </xf>
    <xf numFmtId="0" fontId="15" fillId="0" borderId="13" xfId="0" applyNumberFormat="1" applyFont="1" applyBorder="1" applyAlignment="1" applyProtection="1">
      <alignment horizontal="right" vertical="center" wrapText="1"/>
    </xf>
    <xf numFmtId="0" fontId="15" fillId="0" borderId="12" xfId="0" applyNumberFormat="1" applyFont="1" applyFill="1" applyBorder="1" applyAlignment="1" applyProtection="1">
      <alignment horizontal="left" vertical="center" wrapText="1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5" fillId="0" borderId="13" xfId="0" applyNumberFormat="1" applyFont="1" applyFill="1" applyBorder="1" applyAlignment="1" applyProtection="1">
      <alignment horizontal="left" vertical="center" wrapText="1"/>
    </xf>
    <xf numFmtId="4" fontId="15" fillId="0" borderId="13" xfId="0" applyNumberFormat="1" applyFont="1" applyFill="1" applyBorder="1" applyAlignment="1" applyProtection="1">
      <alignment horizontal="right" vertical="center" wrapText="1"/>
    </xf>
    <xf numFmtId="0" fontId="15" fillId="0" borderId="13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/>
    <xf numFmtId="0" fontId="15" fillId="2" borderId="14" xfId="0" applyNumberFormat="1" applyFont="1" applyFill="1" applyBorder="1" applyAlignment="1" applyProtection="1">
      <alignment horizontal="left" vertical="center" wrapText="1"/>
    </xf>
    <xf numFmtId="0" fontId="15" fillId="2" borderId="15" xfId="0" applyNumberFormat="1" applyFont="1" applyFill="1" applyBorder="1" applyAlignment="1" applyProtection="1">
      <alignment horizontal="left" vertical="center" wrapText="1"/>
    </xf>
    <xf numFmtId="0" fontId="15" fillId="2" borderId="16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Border="1" applyAlignment="1" applyProtection="1">
      <alignment horizontal="center" vertical="center" wrapText="1"/>
    </xf>
    <xf numFmtId="0" fontId="15" fillId="0" borderId="14" xfId="0" applyNumberFormat="1" applyFont="1" applyBorder="1" applyAlignment="1" applyProtection="1">
      <alignment horizontal="left" vertical="center" wrapText="1"/>
    </xf>
    <xf numFmtId="0" fontId="15" fillId="0" borderId="15" xfId="0" applyNumberFormat="1" applyFont="1" applyBorder="1" applyAlignment="1" applyProtection="1">
      <alignment horizontal="left" vertical="center" wrapText="1"/>
    </xf>
    <xf numFmtId="0" fontId="15" fillId="0" borderId="16" xfId="0" applyNumberFormat="1" applyFont="1" applyBorder="1" applyAlignment="1" applyProtection="1">
      <alignment horizontal="left" vertical="center" wrapText="1"/>
    </xf>
    <xf numFmtId="16" fontId="5" fillId="0" borderId="4" xfId="0" applyNumberFormat="1" applyFont="1" applyFill="1" applyBorder="1" applyAlignment="1">
      <alignment horizontal="left" vertical="center" wrapText="1"/>
    </xf>
    <xf numFmtId="16" fontId="5" fillId="0" borderId="9" xfId="0" applyNumberFormat="1" applyFont="1" applyFill="1" applyBorder="1" applyAlignment="1">
      <alignment horizontal="left" vertical="center" wrapText="1"/>
    </xf>
    <xf numFmtId="16" fontId="5" fillId="0" borderId="3" xfId="0" applyNumberFormat="1" applyFont="1" applyFill="1" applyBorder="1" applyAlignment="1">
      <alignment horizontal="left" vertical="center" wrapText="1"/>
    </xf>
    <xf numFmtId="0" fontId="14" fillId="2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4" fillId="0" borderId="20" xfId="0" applyNumberFormat="1" applyFont="1" applyFill="1" applyBorder="1" applyAlignment="1" applyProtection="1">
      <alignment horizontal="center" vertical="center" wrapText="1"/>
    </xf>
    <xf numFmtId="0" fontId="14" fillId="0" borderId="21" xfId="0" applyNumberFormat="1" applyFont="1" applyFill="1" applyBorder="1" applyAlignment="1" applyProtection="1">
      <alignment horizontal="center" vertical="center" wrapText="1"/>
    </xf>
    <xf numFmtId="0" fontId="14" fillId="0" borderId="22" xfId="0" applyNumberFormat="1" applyFont="1" applyFill="1" applyBorder="1" applyAlignment="1" applyProtection="1">
      <alignment horizontal="center" vertical="center" wrapText="1"/>
    </xf>
    <xf numFmtId="0" fontId="14" fillId="0" borderId="20" xfId="0" applyNumberFormat="1" applyFont="1" applyBorder="1" applyAlignment="1" applyProtection="1">
      <alignment horizontal="center" vertical="center" wrapText="1"/>
    </xf>
    <xf numFmtId="0" fontId="14" fillId="0" borderId="21" xfId="0" applyNumberFormat="1" applyFont="1" applyBorder="1" applyAlignment="1" applyProtection="1">
      <alignment horizontal="center" vertical="center" wrapText="1"/>
    </xf>
    <xf numFmtId="0" fontId="14" fillId="0" borderId="22" xfId="0" applyNumberFormat="1" applyFont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5" fillId="0" borderId="14" xfId="0" applyNumberFormat="1" applyFont="1" applyFill="1" applyBorder="1" applyAlignment="1" applyProtection="1">
      <alignment horizontal="left" vertical="center" wrapText="1"/>
    </xf>
    <xf numFmtId="0" fontId="15" fillId="0" borderId="15" xfId="0" applyNumberFormat="1" applyFont="1" applyFill="1" applyBorder="1" applyAlignment="1" applyProtection="1">
      <alignment horizontal="left" vertical="center" wrapText="1"/>
    </xf>
    <xf numFmtId="0" fontId="15" fillId="0" borderId="16" xfId="0" applyNumberFormat="1" applyFont="1" applyFill="1" applyBorder="1" applyAlignment="1" applyProtection="1">
      <alignment horizontal="left" vertical="center" wrapText="1"/>
    </xf>
  </cellXfs>
  <cellStyles count="5">
    <cellStyle name="S2" xfId="3"/>
    <cellStyle name="S3" xfId="4"/>
    <cellStyle name="Обычный" xfId="0" builtinId="0"/>
    <cellStyle name="Обычный 2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2"/>
  <sheetViews>
    <sheetView tabSelected="1" view="pageBreakPreview" zoomScaleSheetLayoutView="100" workbookViewId="0">
      <selection activeCell="E332" sqref="E332"/>
    </sheetView>
  </sheetViews>
  <sheetFormatPr defaultColWidth="9.140625" defaultRowHeight="15" x14ac:dyDescent="0.25"/>
  <cols>
    <col min="1" max="1" width="6.42578125" style="1" bestFit="1" customWidth="1"/>
    <col min="2" max="2" width="46.85546875" style="1" customWidth="1"/>
    <col min="3" max="3" width="11.42578125" style="1" customWidth="1"/>
    <col min="4" max="4" width="50.42578125" style="1" customWidth="1"/>
    <col min="5" max="5" width="24" style="18" customWidth="1"/>
    <col min="6" max="6" width="12.7109375" style="1" customWidth="1"/>
    <col min="7" max="9" width="9.140625" style="1"/>
    <col min="10" max="11" width="10" style="1" bestFit="1" customWidth="1"/>
    <col min="12" max="16384" width="9.140625" style="1"/>
  </cols>
  <sheetData>
    <row r="2" spans="1:7" x14ac:dyDescent="0.25">
      <c r="G2" s="58"/>
    </row>
    <row r="3" spans="1:7" ht="15" customHeight="1" x14ac:dyDescent="0.25">
      <c r="A3" s="70" t="s">
        <v>191</v>
      </c>
      <c r="B3" s="70"/>
      <c r="C3" s="70"/>
      <c r="D3" s="70"/>
      <c r="E3" s="70"/>
    </row>
    <row r="4" spans="1:7" ht="15" customHeight="1" x14ac:dyDescent="0.25">
      <c r="A4" s="70" t="s">
        <v>99</v>
      </c>
      <c r="B4" s="70"/>
      <c r="C4" s="70"/>
      <c r="D4" s="70"/>
      <c r="E4" s="70"/>
    </row>
    <row r="5" spans="1:7" ht="18" customHeight="1" x14ac:dyDescent="0.25">
      <c r="A5" s="9"/>
      <c r="B5" s="12" t="s">
        <v>130</v>
      </c>
      <c r="C5" s="11" t="s">
        <v>190</v>
      </c>
      <c r="E5" s="19"/>
    </row>
    <row r="6" spans="1:7" ht="15" customHeight="1" x14ac:dyDescent="0.25">
      <c r="A6" s="7"/>
      <c r="B6" s="7"/>
      <c r="C6" s="7"/>
      <c r="D6" s="7"/>
      <c r="E6" s="20"/>
    </row>
    <row r="7" spans="1:7" x14ac:dyDescent="0.25">
      <c r="A7" s="71" t="s">
        <v>128</v>
      </c>
      <c r="B7" s="71"/>
      <c r="C7" s="71"/>
      <c r="D7" s="71"/>
      <c r="E7" s="21">
        <v>21981</v>
      </c>
    </row>
    <row r="8" spans="1:7" x14ac:dyDescent="0.25">
      <c r="A8" s="71" t="s">
        <v>129</v>
      </c>
      <c r="B8" s="71"/>
      <c r="C8" s="71"/>
      <c r="D8" s="71"/>
      <c r="E8" s="21">
        <v>3930.7</v>
      </c>
    </row>
    <row r="9" spans="1:7" ht="15.75" thickBot="1" x14ac:dyDescent="0.3"/>
    <row r="10" spans="1:7" ht="25.5" customHeight="1" x14ac:dyDescent="0.25">
      <c r="A10" s="8" t="s">
        <v>0</v>
      </c>
      <c r="B10" s="5" t="s">
        <v>1</v>
      </c>
      <c r="C10" s="5" t="s">
        <v>2</v>
      </c>
      <c r="D10" s="5" t="s">
        <v>3</v>
      </c>
      <c r="E10" s="14" t="s">
        <v>4</v>
      </c>
    </row>
    <row r="11" spans="1:7" x14ac:dyDescent="0.25">
      <c r="A11" s="3" t="s">
        <v>5</v>
      </c>
      <c r="B11" s="4" t="s">
        <v>6</v>
      </c>
      <c r="C11" s="2" t="s">
        <v>7</v>
      </c>
      <c r="D11" s="4" t="s">
        <v>6</v>
      </c>
      <c r="E11" s="48">
        <v>44634</v>
      </c>
    </row>
    <row r="12" spans="1:7" x14ac:dyDescent="0.25">
      <c r="A12" s="3" t="s">
        <v>8</v>
      </c>
      <c r="B12" s="4" t="s">
        <v>9</v>
      </c>
      <c r="C12" s="2" t="s">
        <v>7</v>
      </c>
      <c r="D12" s="4" t="s">
        <v>9</v>
      </c>
      <c r="E12" s="48">
        <v>44470</v>
      </c>
    </row>
    <row r="13" spans="1:7" x14ac:dyDescent="0.25">
      <c r="A13" s="3" t="s">
        <v>10</v>
      </c>
      <c r="B13" s="4" t="s">
        <v>11</v>
      </c>
      <c r="C13" s="2" t="s">
        <v>7</v>
      </c>
      <c r="D13" s="4" t="s">
        <v>11</v>
      </c>
      <c r="E13" s="48">
        <v>44561</v>
      </c>
    </row>
    <row r="14" spans="1:7" ht="32.25" customHeight="1" x14ac:dyDescent="0.25">
      <c r="A14" s="72" t="s">
        <v>139</v>
      </c>
      <c r="B14" s="73"/>
      <c r="C14" s="73"/>
      <c r="D14" s="73"/>
      <c r="E14" s="74"/>
    </row>
    <row r="15" spans="1:7" x14ac:dyDescent="0.25">
      <c r="A15" s="3" t="s">
        <v>12</v>
      </c>
      <c r="B15" s="4" t="s">
        <v>13</v>
      </c>
      <c r="C15" s="2" t="s">
        <v>14</v>
      </c>
      <c r="D15" s="4" t="s">
        <v>13</v>
      </c>
      <c r="E15" s="15">
        <v>0</v>
      </c>
    </row>
    <row r="16" spans="1:7" ht="25.5" x14ac:dyDescent="0.25">
      <c r="A16" s="3" t="s">
        <v>15</v>
      </c>
      <c r="B16" s="4" t="s">
        <v>16</v>
      </c>
      <c r="C16" s="2" t="s">
        <v>14</v>
      </c>
      <c r="D16" s="4" t="s">
        <v>16</v>
      </c>
      <c r="E16" s="15">
        <v>0</v>
      </c>
    </row>
    <row r="17" spans="1:5" x14ac:dyDescent="0.25">
      <c r="A17" s="3" t="s">
        <v>17</v>
      </c>
      <c r="B17" s="4" t="s">
        <v>18</v>
      </c>
      <c r="C17" s="2" t="s">
        <v>14</v>
      </c>
      <c r="D17" s="4" t="s">
        <v>18</v>
      </c>
      <c r="E17" s="15"/>
    </row>
    <row r="18" spans="1:5" ht="25.5" x14ac:dyDescent="0.25">
      <c r="A18" s="3" t="s">
        <v>19</v>
      </c>
      <c r="B18" s="4" t="s">
        <v>140</v>
      </c>
      <c r="C18" s="2" t="s">
        <v>14</v>
      </c>
      <c r="D18" s="4" t="s">
        <v>134</v>
      </c>
      <c r="E18" s="15">
        <f>E19+E20+E21</f>
        <v>1506586.24</v>
      </c>
    </row>
    <row r="19" spans="1:5" x14ac:dyDescent="0.25">
      <c r="A19" s="3" t="s">
        <v>20</v>
      </c>
      <c r="B19" s="6" t="s">
        <v>21</v>
      </c>
      <c r="C19" s="2" t="s">
        <v>14</v>
      </c>
      <c r="D19" s="4" t="s">
        <v>22</v>
      </c>
      <c r="E19" s="15">
        <v>903951.74</v>
      </c>
    </row>
    <row r="20" spans="1:5" x14ac:dyDescent="0.25">
      <c r="A20" s="3" t="s">
        <v>23</v>
      </c>
      <c r="B20" s="13" t="s">
        <v>138</v>
      </c>
      <c r="C20" s="2" t="s">
        <v>14</v>
      </c>
      <c r="D20" s="4" t="s">
        <v>135</v>
      </c>
      <c r="E20" s="15">
        <v>301317.25</v>
      </c>
    </row>
    <row r="21" spans="1:5" x14ac:dyDescent="0.25">
      <c r="A21" s="3" t="s">
        <v>24</v>
      </c>
      <c r="B21" s="6" t="s">
        <v>25</v>
      </c>
      <c r="C21" s="2" t="s">
        <v>14</v>
      </c>
      <c r="D21" s="4" t="s">
        <v>26</v>
      </c>
      <c r="E21" s="15">
        <v>301317.25</v>
      </c>
    </row>
    <row r="22" spans="1:5" x14ac:dyDescent="0.25">
      <c r="A22" s="3" t="s">
        <v>27</v>
      </c>
      <c r="B22" s="4" t="s">
        <v>28</v>
      </c>
      <c r="C22" s="2" t="s">
        <v>14</v>
      </c>
      <c r="D22" s="4" t="s">
        <v>29</v>
      </c>
      <c r="E22" s="15">
        <f>E23+E26</f>
        <v>941205.88</v>
      </c>
    </row>
    <row r="23" spans="1:5" ht="25.5" x14ac:dyDescent="0.25">
      <c r="A23" s="3" t="s">
        <v>30</v>
      </c>
      <c r="B23" s="6" t="s">
        <v>31</v>
      </c>
      <c r="C23" s="2" t="s">
        <v>14</v>
      </c>
      <c r="D23" s="4" t="s">
        <v>32</v>
      </c>
      <c r="E23" s="15">
        <v>941205.88</v>
      </c>
    </row>
    <row r="24" spans="1:5" ht="25.5" x14ac:dyDescent="0.25">
      <c r="A24" s="3" t="s">
        <v>33</v>
      </c>
      <c r="B24" s="6" t="s">
        <v>34</v>
      </c>
      <c r="C24" s="2" t="s">
        <v>14</v>
      </c>
      <c r="D24" s="4" t="s">
        <v>35</v>
      </c>
      <c r="E24" s="16" t="s">
        <v>179</v>
      </c>
    </row>
    <row r="25" spans="1:5" x14ac:dyDescent="0.25">
      <c r="A25" s="3" t="s">
        <v>36</v>
      </c>
      <c r="B25" s="6" t="s">
        <v>37</v>
      </c>
      <c r="C25" s="2" t="s">
        <v>14</v>
      </c>
      <c r="D25" s="4" t="s">
        <v>38</v>
      </c>
      <c r="E25" s="16"/>
    </row>
    <row r="26" spans="1:5" ht="25.5" x14ac:dyDescent="0.25">
      <c r="A26" s="3" t="s">
        <v>39</v>
      </c>
      <c r="B26" s="6" t="s">
        <v>40</v>
      </c>
      <c r="C26" s="2" t="s">
        <v>14</v>
      </c>
      <c r="D26" s="4" t="s">
        <v>41</v>
      </c>
      <c r="E26" s="15">
        <v>0</v>
      </c>
    </row>
    <row r="27" spans="1:5" x14ac:dyDescent="0.25">
      <c r="A27" s="3" t="s">
        <v>42</v>
      </c>
      <c r="B27" s="6" t="s">
        <v>43</v>
      </c>
      <c r="C27" s="2" t="s">
        <v>14</v>
      </c>
      <c r="D27" s="4" t="s">
        <v>44</v>
      </c>
      <c r="E27" s="15"/>
    </row>
    <row r="28" spans="1:5" x14ac:dyDescent="0.25">
      <c r="A28" s="3" t="s">
        <v>45</v>
      </c>
      <c r="B28" s="4" t="s">
        <v>46</v>
      </c>
      <c r="C28" s="2" t="s">
        <v>14</v>
      </c>
      <c r="D28" s="4" t="s">
        <v>46</v>
      </c>
      <c r="E28" s="15">
        <f>E22+E16</f>
        <v>941205.88</v>
      </c>
    </row>
    <row r="29" spans="1:5" x14ac:dyDescent="0.25">
      <c r="A29" s="3" t="s">
        <v>47</v>
      </c>
      <c r="B29" s="4" t="s">
        <v>48</v>
      </c>
      <c r="C29" s="2" t="s">
        <v>14</v>
      </c>
      <c r="D29" s="4" t="s">
        <v>48</v>
      </c>
      <c r="E29" s="15">
        <v>2721.35</v>
      </c>
    </row>
    <row r="30" spans="1:5" x14ac:dyDescent="0.25">
      <c r="A30" s="3" t="s">
        <v>49</v>
      </c>
      <c r="B30" s="4" t="s">
        <v>52</v>
      </c>
      <c r="C30" s="2" t="s">
        <v>14</v>
      </c>
      <c r="D30" s="4" t="s">
        <v>52</v>
      </c>
      <c r="E30" s="15">
        <f>E18-E23</f>
        <v>565380.36</v>
      </c>
    </row>
    <row r="31" spans="1:5" ht="36.75" customHeight="1" x14ac:dyDescent="0.25">
      <c r="A31" s="72" t="s">
        <v>141</v>
      </c>
      <c r="B31" s="73"/>
      <c r="C31" s="73"/>
      <c r="D31" s="73"/>
      <c r="E31" s="74"/>
    </row>
    <row r="32" spans="1:5" ht="25.5" x14ac:dyDescent="0.25">
      <c r="A32" s="3" t="s">
        <v>51</v>
      </c>
      <c r="B32" s="4" t="s">
        <v>54</v>
      </c>
      <c r="C32" s="2" t="s">
        <v>7</v>
      </c>
      <c r="D32" s="4" t="s">
        <v>54</v>
      </c>
      <c r="E32" s="17" t="s">
        <v>131</v>
      </c>
    </row>
    <row r="33" spans="1:11" x14ac:dyDescent="0.25">
      <c r="A33" s="3" t="s">
        <v>53</v>
      </c>
      <c r="B33" s="4" t="s">
        <v>55</v>
      </c>
      <c r="C33" s="2" t="s">
        <v>14</v>
      </c>
      <c r="D33" s="4" t="s">
        <v>55</v>
      </c>
      <c r="E33" s="15">
        <f>E36+E41+E51+E56+E66+E71+E61+E46+E131+E81+E91+E97+E106+E126</f>
        <v>1593842.3100000003</v>
      </c>
      <c r="K33" s="10"/>
    </row>
    <row r="34" spans="1:11" ht="34.5" customHeight="1" x14ac:dyDescent="0.25">
      <c r="A34" s="72" t="s">
        <v>56</v>
      </c>
      <c r="B34" s="73"/>
      <c r="C34" s="73"/>
      <c r="D34" s="73"/>
      <c r="E34" s="74"/>
    </row>
    <row r="35" spans="1:11" ht="38.25" x14ac:dyDescent="0.25">
      <c r="A35" s="66" t="s">
        <v>5</v>
      </c>
      <c r="B35" s="4" t="s">
        <v>57</v>
      </c>
      <c r="C35" s="2" t="s">
        <v>7</v>
      </c>
      <c r="D35" s="4" t="s">
        <v>57</v>
      </c>
      <c r="E35" s="17" t="s">
        <v>101</v>
      </c>
    </row>
    <row r="36" spans="1:11" x14ac:dyDescent="0.25">
      <c r="A36" s="67"/>
      <c r="B36" s="4" t="s">
        <v>55</v>
      </c>
      <c r="C36" s="2" t="s">
        <v>14</v>
      </c>
      <c r="D36" s="4" t="s">
        <v>55</v>
      </c>
      <c r="E36" s="15">
        <f>21981*E39*12/4</f>
        <v>21101.760000000002</v>
      </c>
    </row>
    <row r="37" spans="1:11" x14ac:dyDescent="0.25">
      <c r="A37" s="67"/>
      <c r="B37" s="4" t="s">
        <v>58</v>
      </c>
      <c r="C37" s="2" t="s">
        <v>7</v>
      </c>
      <c r="D37" s="4" t="s">
        <v>58</v>
      </c>
      <c r="E37" s="17" t="s">
        <v>186</v>
      </c>
    </row>
    <row r="38" spans="1:11" ht="25.5" x14ac:dyDescent="0.25">
      <c r="A38" s="67"/>
      <c r="B38" s="4" t="s">
        <v>59</v>
      </c>
      <c r="C38" s="2" t="s">
        <v>7</v>
      </c>
      <c r="D38" s="4" t="s">
        <v>59</v>
      </c>
      <c r="E38" s="17" t="s">
        <v>109</v>
      </c>
    </row>
    <row r="39" spans="1:11" x14ac:dyDescent="0.25">
      <c r="A39" s="68"/>
      <c r="B39" s="4" t="s">
        <v>60</v>
      </c>
      <c r="C39" s="2" t="s">
        <v>14</v>
      </c>
      <c r="D39" s="4" t="s">
        <v>60</v>
      </c>
      <c r="E39" s="15">
        <v>0.32</v>
      </c>
    </row>
    <row r="40" spans="1:11" ht="63.75" x14ac:dyDescent="0.25">
      <c r="A40" s="66" t="s">
        <v>8</v>
      </c>
      <c r="B40" s="4" t="s">
        <v>57</v>
      </c>
      <c r="C40" s="2" t="s">
        <v>7</v>
      </c>
      <c r="D40" s="4" t="s">
        <v>57</v>
      </c>
      <c r="E40" s="17" t="s">
        <v>102</v>
      </c>
    </row>
    <row r="41" spans="1:11" x14ac:dyDescent="0.25">
      <c r="A41" s="67"/>
      <c r="B41" s="4" t="s">
        <v>55</v>
      </c>
      <c r="C41" s="2" t="s">
        <v>14</v>
      </c>
      <c r="D41" s="4" t="s">
        <v>55</v>
      </c>
      <c r="E41" s="15">
        <f>21981*E44*12/4</f>
        <v>189256.41</v>
      </c>
    </row>
    <row r="42" spans="1:11" x14ac:dyDescent="0.25">
      <c r="A42" s="67"/>
      <c r="B42" s="4" t="s">
        <v>58</v>
      </c>
      <c r="C42" s="2" t="s">
        <v>7</v>
      </c>
      <c r="D42" s="4" t="s">
        <v>58</v>
      </c>
      <c r="E42" s="17" t="s">
        <v>186</v>
      </c>
    </row>
    <row r="43" spans="1:11" ht="25.5" x14ac:dyDescent="0.25">
      <c r="A43" s="67"/>
      <c r="B43" s="4" t="s">
        <v>59</v>
      </c>
      <c r="C43" s="2" t="s">
        <v>7</v>
      </c>
      <c r="D43" s="4" t="s">
        <v>59</v>
      </c>
      <c r="E43" s="17" t="s">
        <v>109</v>
      </c>
    </row>
    <row r="44" spans="1:11" x14ac:dyDescent="0.25">
      <c r="A44" s="68"/>
      <c r="B44" s="4" t="s">
        <v>60</v>
      </c>
      <c r="C44" s="2" t="s">
        <v>14</v>
      </c>
      <c r="D44" s="4" t="s">
        <v>60</v>
      </c>
      <c r="E44" s="15">
        <v>2.87</v>
      </c>
    </row>
    <row r="45" spans="1:11" ht="25.5" x14ac:dyDescent="0.25">
      <c r="A45" s="66" t="s">
        <v>10</v>
      </c>
      <c r="B45" s="4" t="s">
        <v>57</v>
      </c>
      <c r="C45" s="2" t="s">
        <v>7</v>
      </c>
      <c r="D45" s="4" t="s">
        <v>57</v>
      </c>
      <c r="E45" s="17" t="s">
        <v>104</v>
      </c>
    </row>
    <row r="46" spans="1:11" x14ac:dyDescent="0.25">
      <c r="A46" s="67"/>
      <c r="B46" s="4" t="s">
        <v>55</v>
      </c>
      <c r="C46" s="2" t="s">
        <v>14</v>
      </c>
      <c r="D46" s="4" t="s">
        <v>55</v>
      </c>
      <c r="E46" s="15">
        <f>21981*E49*12/4</f>
        <v>166176.36000000002</v>
      </c>
    </row>
    <row r="47" spans="1:11" ht="38.25" x14ac:dyDescent="0.25">
      <c r="A47" s="67"/>
      <c r="B47" s="4" t="s">
        <v>58</v>
      </c>
      <c r="C47" s="2" t="s">
        <v>7</v>
      </c>
      <c r="D47" s="4" t="s">
        <v>58</v>
      </c>
      <c r="E47" s="17" t="s">
        <v>136</v>
      </c>
      <c r="J47" s="10"/>
    </row>
    <row r="48" spans="1:11" ht="25.5" x14ac:dyDescent="0.25">
      <c r="A48" s="67"/>
      <c r="B48" s="4" t="s">
        <v>59</v>
      </c>
      <c r="C48" s="2" t="s">
        <v>7</v>
      </c>
      <c r="D48" s="4" t="s">
        <v>59</v>
      </c>
      <c r="E48" s="17" t="s">
        <v>109</v>
      </c>
    </row>
    <row r="49" spans="1:5" x14ac:dyDescent="0.25">
      <c r="A49" s="68"/>
      <c r="B49" s="4" t="s">
        <v>60</v>
      </c>
      <c r="C49" s="2" t="s">
        <v>14</v>
      </c>
      <c r="D49" s="4" t="s">
        <v>60</v>
      </c>
      <c r="E49" s="15">
        <v>2.52</v>
      </c>
    </row>
    <row r="50" spans="1:5" ht="25.5" x14ac:dyDescent="0.25">
      <c r="A50" s="66" t="s">
        <v>12</v>
      </c>
      <c r="B50" s="4" t="s">
        <v>57</v>
      </c>
      <c r="C50" s="2" t="s">
        <v>7</v>
      </c>
      <c r="D50" s="4" t="s">
        <v>57</v>
      </c>
      <c r="E50" s="17" t="s">
        <v>105</v>
      </c>
    </row>
    <row r="51" spans="1:5" x14ac:dyDescent="0.25">
      <c r="A51" s="67"/>
      <c r="B51" s="4" t="s">
        <v>55</v>
      </c>
      <c r="C51" s="2" t="s">
        <v>14</v>
      </c>
      <c r="D51" s="4" t="s">
        <v>55</v>
      </c>
      <c r="E51" s="15">
        <f>21981*E54*12/4</f>
        <v>107487.09</v>
      </c>
    </row>
    <row r="52" spans="1:5" ht="38.25" x14ac:dyDescent="0.25">
      <c r="A52" s="67"/>
      <c r="B52" s="4" t="s">
        <v>58</v>
      </c>
      <c r="C52" s="2" t="s">
        <v>7</v>
      </c>
      <c r="D52" s="4" t="s">
        <v>58</v>
      </c>
      <c r="E52" s="17" t="s">
        <v>136</v>
      </c>
    </row>
    <row r="53" spans="1:5" ht="25.5" x14ac:dyDescent="0.25">
      <c r="A53" s="67"/>
      <c r="B53" s="4" t="s">
        <v>59</v>
      </c>
      <c r="C53" s="2" t="s">
        <v>7</v>
      </c>
      <c r="D53" s="4" t="s">
        <v>59</v>
      </c>
      <c r="E53" s="17" t="s">
        <v>109</v>
      </c>
    </row>
    <row r="54" spans="1:5" x14ac:dyDescent="0.25">
      <c r="A54" s="68"/>
      <c r="B54" s="4" t="s">
        <v>60</v>
      </c>
      <c r="C54" s="2" t="s">
        <v>14</v>
      </c>
      <c r="D54" s="4" t="s">
        <v>60</v>
      </c>
      <c r="E54" s="15">
        <v>1.63</v>
      </c>
    </row>
    <row r="55" spans="1:5" ht="25.5" x14ac:dyDescent="0.25">
      <c r="A55" s="66" t="s">
        <v>15</v>
      </c>
      <c r="B55" s="4" t="s">
        <v>57</v>
      </c>
      <c r="C55" s="2" t="s">
        <v>7</v>
      </c>
      <c r="D55" s="4" t="s">
        <v>57</v>
      </c>
      <c r="E55" s="17" t="s">
        <v>106</v>
      </c>
    </row>
    <row r="56" spans="1:5" x14ac:dyDescent="0.25">
      <c r="A56" s="67"/>
      <c r="B56" s="4" t="s">
        <v>55</v>
      </c>
      <c r="C56" s="2" t="s">
        <v>14</v>
      </c>
      <c r="D56" s="4" t="s">
        <v>55</v>
      </c>
      <c r="E56" s="15">
        <f>21981*E59*12/4</f>
        <v>9232.02</v>
      </c>
    </row>
    <row r="57" spans="1:5" x14ac:dyDescent="0.25">
      <c r="A57" s="67"/>
      <c r="B57" s="4" t="s">
        <v>58</v>
      </c>
      <c r="C57" s="2" t="s">
        <v>7</v>
      </c>
      <c r="D57" s="4" t="s">
        <v>58</v>
      </c>
      <c r="E57" s="17" t="s">
        <v>187</v>
      </c>
    </row>
    <row r="58" spans="1:5" ht="25.5" x14ac:dyDescent="0.25">
      <c r="A58" s="67"/>
      <c r="B58" s="4" t="s">
        <v>59</v>
      </c>
      <c r="C58" s="2" t="s">
        <v>7</v>
      </c>
      <c r="D58" s="4" t="s">
        <v>59</v>
      </c>
      <c r="E58" s="17" t="s">
        <v>109</v>
      </c>
    </row>
    <row r="59" spans="1:5" x14ac:dyDescent="0.25">
      <c r="A59" s="68"/>
      <c r="B59" s="4" t="s">
        <v>60</v>
      </c>
      <c r="C59" s="2" t="s">
        <v>14</v>
      </c>
      <c r="D59" s="4" t="s">
        <v>60</v>
      </c>
      <c r="E59" s="15">
        <v>0.14000000000000001</v>
      </c>
    </row>
    <row r="60" spans="1:5" ht="25.5" x14ac:dyDescent="0.25">
      <c r="A60" s="66" t="s">
        <v>17</v>
      </c>
      <c r="B60" s="4" t="s">
        <v>57</v>
      </c>
      <c r="C60" s="2" t="s">
        <v>7</v>
      </c>
      <c r="D60" s="4" t="s">
        <v>57</v>
      </c>
      <c r="E60" s="17" t="s">
        <v>137</v>
      </c>
    </row>
    <row r="61" spans="1:5" x14ac:dyDescent="0.25">
      <c r="A61" s="67"/>
      <c r="B61" s="4" t="s">
        <v>55</v>
      </c>
      <c r="C61" s="2" t="s">
        <v>14</v>
      </c>
      <c r="D61" s="4" t="s">
        <v>55</v>
      </c>
      <c r="E61" s="15">
        <f>21981*E64*12/4</f>
        <v>318504.69</v>
      </c>
    </row>
    <row r="62" spans="1:5" x14ac:dyDescent="0.25">
      <c r="A62" s="67"/>
      <c r="B62" s="4" t="s">
        <v>58</v>
      </c>
      <c r="C62" s="2" t="s">
        <v>7</v>
      </c>
      <c r="D62" s="4" t="s">
        <v>58</v>
      </c>
      <c r="E62" s="17" t="s">
        <v>132</v>
      </c>
    </row>
    <row r="63" spans="1:5" ht="25.5" x14ac:dyDescent="0.25">
      <c r="A63" s="67"/>
      <c r="B63" s="4" t="s">
        <v>59</v>
      </c>
      <c r="C63" s="2" t="s">
        <v>7</v>
      </c>
      <c r="D63" s="4" t="s">
        <v>59</v>
      </c>
      <c r="E63" s="17" t="s">
        <v>109</v>
      </c>
    </row>
    <row r="64" spans="1:5" x14ac:dyDescent="0.25">
      <c r="A64" s="68"/>
      <c r="B64" s="4" t="s">
        <v>60</v>
      </c>
      <c r="C64" s="2" t="s">
        <v>14</v>
      </c>
      <c r="D64" s="4" t="s">
        <v>60</v>
      </c>
      <c r="E64" s="15">
        <v>4.83</v>
      </c>
    </row>
    <row r="65" spans="1:5" ht="25.5" x14ac:dyDescent="0.25">
      <c r="A65" s="66" t="s">
        <v>19</v>
      </c>
      <c r="B65" s="4" t="s">
        <v>57</v>
      </c>
      <c r="C65" s="2" t="s">
        <v>7</v>
      </c>
      <c r="D65" s="4" t="s">
        <v>57</v>
      </c>
      <c r="E65" s="17" t="s">
        <v>103</v>
      </c>
    </row>
    <row r="66" spans="1:5" x14ac:dyDescent="0.25">
      <c r="A66" s="67"/>
      <c r="B66" s="4" t="s">
        <v>55</v>
      </c>
      <c r="C66" s="2" t="s">
        <v>14</v>
      </c>
      <c r="D66" s="4" t="s">
        <v>55</v>
      </c>
      <c r="E66" s="15">
        <f>21981*E69*12/4</f>
        <v>50116.680000000008</v>
      </c>
    </row>
    <row r="67" spans="1:5" x14ac:dyDescent="0.25">
      <c r="A67" s="67"/>
      <c r="B67" s="4" t="s">
        <v>58</v>
      </c>
      <c r="C67" s="2" t="s">
        <v>7</v>
      </c>
      <c r="D67" s="4" t="s">
        <v>58</v>
      </c>
      <c r="E67" s="17" t="s">
        <v>188</v>
      </c>
    </row>
    <row r="68" spans="1:5" ht="25.5" x14ac:dyDescent="0.25">
      <c r="A68" s="67"/>
      <c r="B68" s="4" t="s">
        <v>59</v>
      </c>
      <c r="C68" s="2" t="s">
        <v>7</v>
      </c>
      <c r="D68" s="4" t="s">
        <v>59</v>
      </c>
      <c r="E68" s="17" t="s">
        <v>109</v>
      </c>
    </row>
    <row r="69" spans="1:5" x14ac:dyDescent="0.25">
      <c r="A69" s="68"/>
      <c r="B69" s="4" t="s">
        <v>60</v>
      </c>
      <c r="C69" s="2" t="s">
        <v>14</v>
      </c>
      <c r="D69" s="4" t="s">
        <v>60</v>
      </c>
      <c r="E69" s="15">
        <v>0.76</v>
      </c>
    </row>
    <row r="70" spans="1:5" ht="25.5" x14ac:dyDescent="0.25">
      <c r="A70" s="66" t="s">
        <v>20</v>
      </c>
      <c r="B70" s="4" t="s">
        <v>57</v>
      </c>
      <c r="C70" s="2" t="s">
        <v>7</v>
      </c>
      <c r="D70" s="4" t="s">
        <v>57</v>
      </c>
      <c r="E70" s="17" t="s">
        <v>119</v>
      </c>
    </row>
    <row r="71" spans="1:5" x14ac:dyDescent="0.25">
      <c r="A71" s="67"/>
      <c r="B71" s="4" t="s">
        <v>55</v>
      </c>
      <c r="C71" s="2" t="s">
        <v>14</v>
      </c>
      <c r="D71" s="4" t="s">
        <v>55</v>
      </c>
      <c r="E71" s="15">
        <f>21981*E74*12/4</f>
        <v>318504.69</v>
      </c>
    </row>
    <row r="72" spans="1:5" ht="38.25" x14ac:dyDescent="0.25">
      <c r="A72" s="67"/>
      <c r="B72" s="4" t="s">
        <v>58</v>
      </c>
      <c r="C72" s="2" t="s">
        <v>7</v>
      </c>
      <c r="D72" s="4" t="s">
        <v>58</v>
      </c>
      <c r="E72" s="17" t="s">
        <v>136</v>
      </c>
    </row>
    <row r="73" spans="1:5" ht="25.5" x14ac:dyDescent="0.25">
      <c r="A73" s="67"/>
      <c r="B73" s="4" t="s">
        <v>59</v>
      </c>
      <c r="C73" s="2" t="s">
        <v>7</v>
      </c>
      <c r="D73" s="4" t="s">
        <v>59</v>
      </c>
      <c r="E73" s="17" t="s">
        <v>109</v>
      </c>
    </row>
    <row r="74" spans="1:5" x14ac:dyDescent="0.25">
      <c r="A74" s="68"/>
      <c r="B74" s="4" t="s">
        <v>60</v>
      </c>
      <c r="C74" s="2" t="s">
        <v>14</v>
      </c>
      <c r="D74" s="4" t="s">
        <v>60</v>
      </c>
      <c r="E74" s="15">
        <v>4.83</v>
      </c>
    </row>
    <row r="75" spans="1:5" ht="51" x14ac:dyDescent="0.25">
      <c r="A75" s="66" t="s">
        <v>23</v>
      </c>
      <c r="B75" s="4" t="s">
        <v>57</v>
      </c>
      <c r="C75" s="2" t="s">
        <v>7</v>
      </c>
      <c r="D75" s="4" t="s">
        <v>57</v>
      </c>
      <c r="E75" s="17" t="s">
        <v>124</v>
      </c>
    </row>
    <row r="76" spans="1:5" x14ac:dyDescent="0.25">
      <c r="A76" s="67"/>
      <c r="B76" s="4" t="s">
        <v>55</v>
      </c>
      <c r="C76" s="2" t="s">
        <v>14</v>
      </c>
      <c r="D76" s="4" t="s">
        <v>55</v>
      </c>
      <c r="E76" s="15">
        <v>0</v>
      </c>
    </row>
    <row r="77" spans="1:5" x14ac:dyDescent="0.25">
      <c r="A77" s="67"/>
      <c r="B77" s="4" t="s">
        <v>58</v>
      </c>
      <c r="C77" s="2" t="s">
        <v>7</v>
      </c>
      <c r="D77" s="4" t="s">
        <v>58</v>
      </c>
      <c r="E77" s="17" t="s">
        <v>7</v>
      </c>
    </row>
    <row r="78" spans="1:5" ht="25.5" x14ac:dyDescent="0.25">
      <c r="A78" s="67"/>
      <c r="B78" s="4" t="s">
        <v>59</v>
      </c>
      <c r="C78" s="2" t="s">
        <v>7</v>
      </c>
      <c r="D78" s="4" t="s">
        <v>59</v>
      </c>
      <c r="E78" s="17" t="s">
        <v>109</v>
      </c>
    </row>
    <row r="79" spans="1:5" x14ac:dyDescent="0.25">
      <c r="A79" s="68"/>
      <c r="B79" s="4" t="s">
        <v>60</v>
      </c>
      <c r="C79" s="2" t="s">
        <v>14</v>
      </c>
      <c r="D79" s="4" t="s">
        <v>60</v>
      </c>
      <c r="E79" s="15">
        <v>0</v>
      </c>
    </row>
    <row r="80" spans="1:5" ht="25.5" x14ac:dyDescent="0.25">
      <c r="A80" s="66" t="s">
        <v>24</v>
      </c>
      <c r="B80" s="4" t="s">
        <v>57</v>
      </c>
      <c r="C80" s="2" t="s">
        <v>7</v>
      </c>
      <c r="D80" s="4" t="s">
        <v>57</v>
      </c>
      <c r="E80" s="17" t="s">
        <v>120</v>
      </c>
    </row>
    <row r="81" spans="1:5" x14ac:dyDescent="0.25">
      <c r="A81" s="67"/>
      <c r="B81" s="4" t="s">
        <v>55</v>
      </c>
      <c r="C81" s="2" t="s">
        <v>14</v>
      </c>
      <c r="D81" s="4" t="s">
        <v>55</v>
      </c>
      <c r="E81" s="15">
        <f>21981*E84*12/4</f>
        <v>67921.290000000008</v>
      </c>
    </row>
    <row r="82" spans="1:5" ht="36.75" customHeight="1" x14ac:dyDescent="0.25">
      <c r="A82" s="67"/>
      <c r="B82" s="4" t="s">
        <v>58</v>
      </c>
      <c r="C82" s="2" t="s">
        <v>7</v>
      </c>
      <c r="D82" s="4" t="s">
        <v>58</v>
      </c>
      <c r="E82" s="17" t="s">
        <v>192</v>
      </c>
    </row>
    <row r="83" spans="1:5" ht="25.5" x14ac:dyDescent="0.25">
      <c r="A83" s="67"/>
      <c r="B83" s="4" t="s">
        <v>59</v>
      </c>
      <c r="C83" s="2" t="s">
        <v>7</v>
      </c>
      <c r="D83" s="4" t="s">
        <v>59</v>
      </c>
      <c r="E83" s="17" t="s">
        <v>109</v>
      </c>
    </row>
    <row r="84" spans="1:5" x14ac:dyDescent="0.25">
      <c r="A84" s="68"/>
      <c r="B84" s="4" t="s">
        <v>60</v>
      </c>
      <c r="C84" s="2" t="s">
        <v>14</v>
      </c>
      <c r="D84" s="4" t="s">
        <v>60</v>
      </c>
      <c r="E84" s="15">
        <v>1.03</v>
      </c>
    </row>
    <row r="85" spans="1:5" ht="25.5" x14ac:dyDescent="0.25">
      <c r="A85" s="66" t="s">
        <v>27</v>
      </c>
      <c r="B85" s="4" t="s">
        <v>57</v>
      </c>
      <c r="C85" s="2" t="s">
        <v>7</v>
      </c>
      <c r="D85" s="4" t="s">
        <v>57</v>
      </c>
      <c r="E85" s="17" t="s">
        <v>107</v>
      </c>
    </row>
    <row r="86" spans="1:5" x14ac:dyDescent="0.25">
      <c r="A86" s="67"/>
      <c r="B86" s="4" t="s">
        <v>55</v>
      </c>
      <c r="C86" s="2" t="s">
        <v>14</v>
      </c>
      <c r="D86" s="4" t="s">
        <v>55</v>
      </c>
      <c r="E86" s="15">
        <v>0</v>
      </c>
    </row>
    <row r="87" spans="1:5" x14ac:dyDescent="0.25">
      <c r="A87" s="67"/>
      <c r="B87" s="4" t="s">
        <v>58</v>
      </c>
      <c r="C87" s="2" t="s">
        <v>7</v>
      </c>
      <c r="D87" s="4" t="s">
        <v>58</v>
      </c>
      <c r="E87" s="17" t="s">
        <v>7</v>
      </c>
    </row>
    <row r="88" spans="1:5" ht="25.5" x14ac:dyDescent="0.25">
      <c r="A88" s="67"/>
      <c r="B88" s="4" t="s">
        <v>59</v>
      </c>
      <c r="C88" s="2" t="s">
        <v>7</v>
      </c>
      <c r="D88" s="4" t="s">
        <v>59</v>
      </c>
      <c r="E88" s="17" t="s">
        <v>109</v>
      </c>
    </row>
    <row r="89" spans="1:5" x14ac:dyDescent="0.25">
      <c r="A89" s="68"/>
      <c r="B89" s="4" t="s">
        <v>60</v>
      </c>
      <c r="C89" s="2" t="s">
        <v>14</v>
      </c>
      <c r="D89" s="4" t="s">
        <v>60</v>
      </c>
      <c r="E89" s="15">
        <v>0</v>
      </c>
    </row>
    <row r="90" spans="1:5" ht="25.5" x14ac:dyDescent="0.25">
      <c r="A90" s="66" t="s">
        <v>30</v>
      </c>
      <c r="B90" s="4" t="s">
        <v>57</v>
      </c>
      <c r="C90" s="2" t="s">
        <v>7</v>
      </c>
      <c r="D90" s="4" t="s">
        <v>57</v>
      </c>
      <c r="E90" s="17" t="s">
        <v>108</v>
      </c>
    </row>
    <row r="91" spans="1:5" x14ac:dyDescent="0.25">
      <c r="A91" s="67"/>
      <c r="B91" s="4" t="s">
        <v>55</v>
      </c>
      <c r="C91" s="2" t="s">
        <v>14</v>
      </c>
      <c r="D91" s="4" t="s">
        <v>55</v>
      </c>
      <c r="E91" s="15">
        <f>21981*E94*12/4</f>
        <v>263772</v>
      </c>
    </row>
    <row r="92" spans="1:5" x14ac:dyDescent="0.25">
      <c r="A92" s="67"/>
      <c r="B92" s="4" t="s">
        <v>58</v>
      </c>
      <c r="C92" s="2" t="s">
        <v>7</v>
      </c>
      <c r="D92" s="4" t="s">
        <v>58</v>
      </c>
      <c r="E92" s="17" t="s">
        <v>7</v>
      </c>
    </row>
    <row r="93" spans="1:5" ht="25.5" x14ac:dyDescent="0.25">
      <c r="A93" s="67"/>
      <c r="B93" s="4" t="s">
        <v>59</v>
      </c>
      <c r="C93" s="2" t="s">
        <v>7</v>
      </c>
      <c r="D93" s="4" t="s">
        <v>59</v>
      </c>
      <c r="E93" s="17" t="s">
        <v>109</v>
      </c>
    </row>
    <row r="94" spans="1:5" x14ac:dyDescent="0.25">
      <c r="A94" s="68"/>
      <c r="B94" s="4" t="s">
        <v>60</v>
      </c>
      <c r="C94" s="2" t="s">
        <v>14</v>
      </c>
      <c r="D94" s="4" t="s">
        <v>60</v>
      </c>
      <c r="E94" s="15">
        <v>4</v>
      </c>
    </row>
    <row r="95" spans="1:5" ht="25.5" x14ac:dyDescent="0.25">
      <c r="A95" s="66" t="s">
        <v>33</v>
      </c>
      <c r="B95" s="4" t="s">
        <v>57</v>
      </c>
      <c r="C95" s="2" t="s">
        <v>7</v>
      </c>
      <c r="D95" s="4" t="s">
        <v>57</v>
      </c>
      <c r="E95" s="17" t="s">
        <v>121</v>
      </c>
    </row>
    <row r="96" spans="1:5" x14ac:dyDescent="0.25">
      <c r="A96" s="67"/>
      <c r="B96" s="4" t="s">
        <v>55</v>
      </c>
      <c r="C96" s="2" t="s">
        <v>14</v>
      </c>
      <c r="D96" s="4" t="s">
        <v>55</v>
      </c>
      <c r="E96" s="15"/>
    </row>
    <row r="97" spans="1:5" x14ac:dyDescent="0.25">
      <c r="A97" s="67"/>
      <c r="B97" s="4" t="s">
        <v>58</v>
      </c>
      <c r="C97" s="2" t="s">
        <v>7</v>
      </c>
      <c r="D97" s="4" t="s">
        <v>58</v>
      </c>
      <c r="E97" s="17">
        <f>21981*E99*12/4</f>
        <v>32971.5</v>
      </c>
    </row>
    <row r="98" spans="1:5" ht="25.5" x14ac:dyDescent="0.25">
      <c r="A98" s="67"/>
      <c r="B98" s="4" t="s">
        <v>59</v>
      </c>
      <c r="C98" s="2" t="s">
        <v>7</v>
      </c>
      <c r="D98" s="4" t="s">
        <v>59</v>
      </c>
      <c r="E98" s="17" t="s">
        <v>109</v>
      </c>
    </row>
    <row r="99" spans="1:5" x14ac:dyDescent="0.25">
      <c r="A99" s="68"/>
      <c r="B99" s="4" t="s">
        <v>60</v>
      </c>
      <c r="C99" s="2" t="s">
        <v>14</v>
      </c>
      <c r="D99" s="4" t="s">
        <v>60</v>
      </c>
      <c r="E99" s="15">
        <v>0.5</v>
      </c>
    </row>
    <row r="100" spans="1:5" ht="38.25" x14ac:dyDescent="0.25">
      <c r="A100" s="66" t="s">
        <v>36</v>
      </c>
      <c r="B100" s="4" t="s">
        <v>57</v>
      </c>
      <c r="C100" s="2" t="s">
        <v>7</v>
      </c>
      <c r="D100" s="4" t="s">
        <v>57</v>
      </c>
      <c r="E100" s="17" t="s">
        <v>122</v>
      </c>
    </row>
    <row r="101" spans="1:5" x14ac:dyDescent="0.25">
      <c r="A101" s="67"/>
      <c r="B101" s="4" t="s">
        <v>55</v>
      </c>
      <c r="C101" s="2" t="s">
        <v>14</v>
      </c>
      <c r="D101" s="4" t="s">
        <v>55</v>
      </c>
      <c r="E101" s="15" t="s">
        <v>179</v>
      </c>
    </row>
    <row r="102" spans="1:5" x14ac:dyDescent="0.25">
      <c r="A102" s="67"/>
      <c r="B102" s="4" t="s">
        <v>58</v>
      </c>
      <c r="C102" s="2" t="s">
        <v>7</v>
      </c>
      <c r="D102" s="4" t="s">
        <v>58</v>
      </c>
      <c r="E102" s="17" t="s">
        <v>7</v>
      </c>
    </row>
    <row r="103" spans="1:5" ht="25.5" x14ac:dyDescent="0.25">
      <c r="A103" s="67"/>
      <c r="B103" s="4" t="s">
        <v>59</v>
      </c>
      <c r="C103" s="2" t="s">
        <v>7</v>
      </c>
      <c r="D103" s="4" t="s">
        <v>59</v>
      </c>
      <c r="E103" s="17" t="s">
        <v>109</v>
      </c>
    </row>
    <row r="104" spans="1:5" x14ac:dyDescent="0.25">
      <c r="A104" s="68"/>
      <c r="B104" s="4" t="s">
        <v>60</v>
      </c>
      <c r="C104" s="2" t="s">
        <v>14</v>
      </c>
      <c r="D104" s="4" t="s">
        <v>60</v>
      </c>
      <c r="E104" s="15" t="s">
        <v>179</v>
      </c>
    </row>
    <row r="105" spans="1:5" ht="25.5" x14ac:dyDescent="0.25">
      <c r="A105" s="66" t="s">
        <v>39</v>
      </c>
      <c r="B105" s="4" t="s">
        <v>57</v>
      </c>
      <c r="C105" s="2" t="s">
        <v>7</v>
      </c>
      <c r="D105" s="4" t="s">
        <v>57</v>
      </c>
      <c r="E105" s="17" t="s">
        <v>123</v>
      </c>
    </row>
    <row r="106" spans="1:5" x14ac:dyDescent="0.25">
      <c r="A106" s="67"/>
      <c r="B106" s="4" t="s">
        <v>55</v>
      </c>
      <c r="C106" s="2" t="s">
        <v>14</v>
      </c>
      <c r="D106" s="4" t="s">
        <v>55</v>
      </c>
      <c r="E106" s="15">
        <f>21981*E109*12/4</f>
        <v>1978.29</v>
      </c>
    </row>
    <row r="107" spans="1:5" x14ac:dyDescent="0.25">
      <c r="A107" s="67"/>
      <c r="B107" s="4" t="s">
        <v>58</v>
      </c>
      <c r="C107" s="2" t="s">
        <v>7</v>
      </c>
      <c r="D107" s="4" t="s">
        <v>58</v>
      </c>
      <c r="E107" s="17" t="s">
        <v>133</v>
      </c>
    </row>
    <row r="108" spans="1:5" ht="25.5" x14ac:dyDescent="0.25">
      <c r="A108" s="67"/>
      <c r="B108" s="4" t="s">
        <v>59</v>
      </c>
      <c r="C108" s="2" t="s">
        <v>7</v>
      </c>
      <c r="D108" s="4" t="s">
        <v>59</v>
      </c>
      <c r="E108" s="17" t="s">
        <v>109</v>
      </c>
    </row>
    <row r="109" spans="1:5" x14ac:dyDescent="0.25">
      <c r="A109" s="68"/>
      <c r="B109" s="4" t="s">
        <v>60</v>
      </c>
      <c r="C109" s="2" t="s">
        <v>14</v>
      </c>
      <c r="D109" s="4" t="s">
        <v>60</v>
      </c>
      <c r="E109" s="15">
        <v>0.03</v>
      </c>
    </row>
    <row r="110" spans="1:5" ht="38.25" x14ac:dyDescent="0.25">
      <c r="A110" s="66" t="s">
        <v>42</v>
      </c>
      <c r="B110" s="4" t="s">
        <v>57</v>
      </c>
      <c r="C110" s="2" t="s">
        <v>7</v>
      </c>
      <c r="D110" s="4" t="s">
        <v>57</v>
      </c>
      <c r="E110" s="17" t="s">
        <v>125</v>
      </c>
    </row>
    <row r="111" spans="1:5" x14ac:dyDescent="0.25">
      <c r="A111" s="67"/>
      <c r="B111" s="4" t="s">
        <v>55</v>
      </c>
      <c r="C111" s="2" t="s">
        <v>14</v>
      </c>
      <c r="D111" s="4" t="s">
        <v>55</v>
      </c>
      <c r="E111" s="15"/>
    </row>
    <row r="112" spans="1:5" x14ac:dyDescent="0.25">
      <c r="A112" s="67"/>
      <c r="B112" s="4" t="s">
        <v>58</v>
      </c>
      <c r="C112" s="2" t="s">
        <v>7</v>
      </c>
      <c r="D112" s="4" t="s">
        <v>58</v>
      </c>
      <c r="E112" s="17" t="s">
        <v>7</v>
      </c>
    </row>
    <row r="113" spans="1:5" ht="25.5" x14ac:dyDescent="0.25">
      <c r="A113" s="67"/>
      <c r="B113" s="4" t="s">
        <v>59</v>
      </c>
      <c r="C113" s="2" t="s">
        <v>7</v>
      </c>
      <c r="D113" s="4" t="s">
        <v>59</v>
      </c>
      <c r="E113" s="17" t="s">
        <v>109</v>
      </c>
    </row>
    <row r="114" spans="1:5" x14ac:dyDescent="0.25">
      <c r="A114" s="68"/>
      <c r="B114" s="4" t="s">
        <v>60</v>
      </c>
      <c r="C114" s="2" t="s">
        <v>14</v>
      </c>
      <c r="D114" s="4" t="s">
        <v>60</v>
      </c>
      <c r="E114" s="15">
        <v>0</v>
      </c>
    </row>
    <row r="115" spans="1:5" ht="38.25" x14ac:dyDescent="0.25">
      <c r="A115" s="66" t="s">
        <v>45</v>
      </c>
      <c r="B115" s="4" t="s">
        <v>57</v>
      </c>
      <c r="C115" s="2" t="s">
        <v>7</v>
      </c>
      <c r="D115" s="4" t="s">
        <v>57</v>
      </c>
      <c r="E115" s="17" t="s">
        <v>126</v>
      </c>
    </row>
    <row r="116" spans="1:5" x14ac:dyDescent="0.25">
      <c r="A116" s="67"/>
      <c r="B116" s="4" t="s">
        <v>55</v>
      </c>
      <c r="C116" s="2" t="s">
        <v>14</v>
      </c>
      <c r="D116" s="4" t="s">
        <v>55</v>
      </c>
      <c r="E116" s="15">
        <v>0</v>
      </c>
    </row>
    <row r="117" spans="1:5" x14ac:dyDescent="0.25">
      <c r="A117" s="67"/>
      <c r="B117" s="4" t="s">
        <v>58</v>
      </c>
      <c r="C117" s="2" t="s">
        <v>7</v>
      </c>
      <c r="D117" s="4" t="s">
        <v>58</v>
      </c>
      <c r="E117" s="17" t="s">
        <v>7</v>
      </c>
    </row>
    <row r="118" spans="1:5" ht="25.5" x14ac:dyDescent="0.25">
      <c r="A118" s="67"/>
      <c r="B118" s="4" t="s">
        <v>59</v>
      </c>
      <c r="C118" s="2" t="s">
        <v>7</v>
      </c>
      <c r="D118" s="4" t="s">
        <v>59</v>
      </c>
      <c r="E118" s="17" t="s">
        <v>109</v>
      </c>
    </row>
    <row r="119" spans="1:5" x14ac:dyDescent="0.25">
      <c r="A119" s="68"/>
      <c r="B119" s="4" t="s">
        <v>60</v>
      </c>
      <c r="C119" s="2" t="s">
        <v>14</v>
      </c>
      <c r="D119" s="4" t="s">
        <v>60</v>
      </c>
      <c r="E119" s="15">
        <v>0</v>
      </c>
    </row>
    <row r="120" spans="1:5" ht="25.5" x14ac:dyDescent="0.25">
      <c r="A120" s="66" t="s">
        <v>47</v>
      </c>
      <c r="B120" s="4" t="s">
        <v>57</v>
      </c>
      <c r="C120" s="2" t="s">
        <v>7</v>
      </c>
      <c r="D120" s="4" t="s">
        <v>57</v>
      </c>
      <c r="E120" s="17" t="s">
        <v>127</v>
      </c>
    </row>
    <row r="121" spans="1:5" x14ac:dyDescent="0.25">
      <c r="A121" s="67"/>
      <c r="B121" s="4" t="s">
        <v>55</v>
      </c>
      <c r="C121" s="2" t="s">
        <v>14</v>
      </c>
      <c r="D121" s="4" t="s">
        <v>55</v>
      </c>
      <c r="E121" s="15"/>
    </row>
    <row r="122" spans="1:5" x14ac:dyDescent="0.25">
      <c r="A122" s="67"/>
      <c r="B122" s="4" t="s">
        <v>58</v>
      </c>
      <c r="C122" s="2" t="s">
        <v>7</v>
      </c>
      <c r="D122" s="4" t="s">
        <v>58</v>
      </c>
      <c r="E122" s="17" t="s">
        <v>7</v>
      </c>
    </row>
    <row r="123" spans="1:5" ht="25.5" x14ac:dyDescent="0.25">
      <c r="A123" s="67"/>
      <c r="B123" s="4" t="s">
        <v>59</v>
      </c>
      <c r="C123" s="2" t="s">
        <v>7</v>
      </c>
      <c r="D123" s="4" t="s">
        <v>59</v>
      </c>
      <c r="E123" s="17" t="s">
        <v>109</v>
      </c>
    </row>
    <row r="124" spans="1:5" x14ac:dyDescent="0.25">
      <c r="A124" s="68"/>
      <c r="B124" s="4" t="s">
        <v>60</v>
      </c>
      <c r="C124" s="2" t="s">
        <v>14</v>
      </c>
      <c r="D124" s="4" t="s">
        <v>60</v>
      </c>
      <c r="E124" s="15">
        <v>0</v>
      </c>
    </row>
    <row r="125" spans="1:5" ht="89.25" x14ac:dyDescent="0.25">
      <c r="A125" s="66" t="s">
        <v>49</v>
      </c>
      <c r="B125" s="4" t="s">
        <v>57</v>
      </c>
      <c r="C125" s="2" t="s">
        <v>7</v>
      </c>
      <c r="D125" s="4" t="s">
        <v>57</v>
      </c>
      <c r="E125" s="17" t="s">
        <v>193</v>
      </c>
    </row>
    <row r="126" spans="1:5" x14ac:dyDescent="0.25">
      <c r="A126" s="67"/>
      <c r="B126" s="4" t="s">
        <v>55</v>
      </c>
      <c r="C126" s="2" t="s">
        <v>14</v>
      </c>
      <c r="D126" s="4" t="s">
        <v>55</v>
      </c>
      <c r="E126" s="15">
        <f>21981*E129*12/4</f>
        <v>35609.22</v>
      </c>
    </row>
    <row r="127" spans="1:5" x14ac:dyDescent="0.25">
      <c r="A127" s="67"/>
      <c r="B127" s="4" t="s">
        <v>58</v>
      </c>
      <c r="C127" s="2" t="s">
        <v>7</v>
      </c>
      <c r="D127" s="4" t="s">
        <v>58</v>
      </c>
      <c r="E127" s="17" t="s">
        <v>7</v>
      </c>
    </row>
    <row r="128" spans="1:5" ht="25.5" x14ac:dyDescent="0.25">
      <c r="A128" s="67"/>
      <c r="B128" s="4" t="s">
        <v>59</v>
      </c>
      <c r="C128" s="2" t="s">
        <v>7</v>
      </c>
      <c r="D128" s="4" t="s">
        <v>59</v>
      </c>
      <c r="E128" s="17" t="s">
        <v>109</v>
      </c>
    </row>
    <row r="129" spans="1:5" x14ac:dyDescent="0.25">
      <c r="A129" s="68"/>
      <c r="B129" s="4" t="s">
        <v>60</v>
      </c>
      <c r="C129" s="2" t="s">
        <v>14</v>
      </c>
      <c r="D129" s="4" t="s">
        <v>60</v>
      </c>
      <c r="E129" s="15">
        <v>0.54</v>
      </c>
    </row>
    <row r="130" spans="1:5" ht="38.25" x14ac:dyDescent="0.25">
      <c r="A130" s="66" t="s">
        <v>51</v>
      </c>
      <c r="B130" s="4" t="s">
        <v>57</v>
      </c>
      <c r="C130" s="2" t="s">
        <v>7</v>
      </c>
      <c r="D130" s="4" t="s">
        <v>57</v>
      </c>
      <c r="E130" s="17" t="s">
        <v>194</v>
      </c>
    </row>
    <row r="131" spans="1:5" x14ac:dyDescent="0.25">
      <c r="A131" s="67"/>
      <c r="B131" s="4" t="s">
        <v>55</v>
      </c>
      <c r="C131" s="2" t="s">
        <v>14</v>
      </c>
      <c r="D131" s="4" t="s">
        <v>55</v>
      </c>
      <c r="E131" s="15">
        <f>21981*E134*12/4</f>
        <v>11210.310000000001</v>
      </c>
    </row>
    <row r="132" spans="1:5" x14ac:dyDescent="0.25">
      <c r="A132" s="67"/>
      <c r="B132" s="4" t="s">
        <v>58</v>
      </c>
      <c r="C132" s="2" t="s">
        <v>7</v>
      </c>
      <c r="D132" s="4" t="s">
        <v>58</v>
      </c>
      <c r="E132" s="17" t="s">
        <v>7</v>
      </c>
    </row>
    <row r="133" spans="1:5" ht="25.5" x14ac:dyDescent="0.25">
      <c r="A133" s="67"/>
      <c r="B133" s="4" t="s">
        <v>59</v>
      </c>
      <c r="C133" s="2" t="s">
        <v>7</v>
      </c>
      <c r="D133" s="4" t="s">
        <v>59</v>
      </c>
      <c r="E133" s="17" t="s">
        <v>109</v>
      </c>
    </row>
    <row r="134" spans="1:5" x14ac:dyDescent="0.25">
      <c r="A134" s="68"/>
      <c r="B134" s="4" t="s">
        <v>60</v>
      </c>
      <c r="C134" s="2" t="s">
        <v>14</v>
      </c>
      <c r="D134" s="4" t="s">
        <v>60</v>
      </c>
      <c r="E134" s="15">
        <v>0.17</v>
      </c>
    </row>
    <row r="135" spans="1:5" ht="15.75" customHeight="1" x14ac:dyDescent="0.25">
      <c r="A135" s="81" t="s">
        <v>61</v>
      </c>
      <c r="B135" s="82"/>
      <c r="C135" s="82"/>
      <c r="D135" s="82"/>
      <c r="E135" s="83"/>
    </row>
    <row r="136" spans="1:5" ht="15.75" customHeight="1" x14ac:dyDescent="0.25">
      <c r="A136" s="22" t="s">
        <v>62</v>
      </c>
      <c r="B136" s="23" t="s">
        <v>63</v>
      </c>
      <c r="C136" s="24" t="s">
        <v>64</v>
      </c>
      <c r="D136" s="23" t="s">
        <v>63</v>
      </c>
      <c r="E136" s="15">
        <v>0</v>
      </c>
    </row>
    <row r="137" spans="1:5" ht="15.75" customHeight="1" x14ac:dyDescent="0.25">
      <c r="A137" s="22" t="s">
        <v>65</v>
      </c>
      <c r="B137" s="23" t="s">
        <v>66</v>
      </c>
      <c r="C137" s="24" t="s">
        <v>64</v>
      </c>
      <c r="D137" s="23" t="s">
        <v>66</v>
      </c>
      <c r="E137" s="15">
        <v>0</v>
      </c>
    </row>
    <row r="138" spans="1:5" ht="25.5" x14ac:dyDescent="0.25">
      <c r="A138" s="22" t="s">
        <v>67</v>
      </c>
      <c r="B138" s="23" t="s">
        <v>68</v>
      </c>
      <c r="C138" s="24" t="s">
        <v>64</v>
      </c>
      <c r="D138" s="23" t="s">
        <v>68</v>
      </c>
      <c r="E138" s="15">
        <v>0</v>
      </c>
    </row>
    <row r="139" spans="1:5" ht="15.75" customHeight="1" x14ac:dyDescent="0.25">
      <c r="A139" s="22" t="s">
        <v>69</v>
      </c>
      <c r="B139" s="23" t="s">
        <v>70</v>
      </c>
      <c r="C139" s="24" t="s">
        <v>14</v>
      </c>
      <c r="D139" s="23" t="s">
        <v>70</v>
      </c>
      <c r="E139" s="15">
        <v>0</v>
      </c>
    </row>
    <row r="140" spans="1:5" ht="30" customHeight="1" x14ac:dyDescent="0.25">
      <c r="A140" s="69" t="s">
        <v>142</v>
      </c>
      <c r="B140" s="69"/>
      <c r="C140" s="69"/>
      <c r="D140" s="69"/>
      <c r="E140" s="69"/>
    </row>
    <row r="141" spans="1:5" ht="15.75" customHeight="1" x14ac:dyDescent="0.25">
      <c r="A141" s="25" t="s">
        <v>143</v>
      </c>
      <c r="B141" s="26" t="s">
        <v>13</v>
      </c>
      <c r="C141" s="27" t="s">
        <v>14</v>
      </c>
      <c r="D141" s="26" t="s">
        <v>13</v>
      </c>
      <c r="E141" s="28">
        <v>0</v>
      </c>
    </row>
    <row r="142" spans="1:5" ht="26.25" customHeight="1" x14ac:dyDescent="0.25">
      <c r="A142" s="25" t="s">
        <v>144</v>
      </c>
      <c r="B142" s="26" t="s">
        <v>16</v>
      </c>
      <c r="C142" s="27" t="s">
        <v>14</v>
      </c>
      <c r="D142" s="26" t="s">
        <v>16</v>
      </c>
      <c r="E142" s="28">
        <v>0</v>
      </c>
    </row>
    <row r="143" spans="1:5" ht="15.75" customHeight="1" x14ac:dyDescent="0.25">
      <c r="A143" s="25" t="s">
        <v>145</v>
      </c>
      <c r="B143" s="26" t="s">
        <v>18</v>
      </c>
      <c r="C143" s="27" t="s">
        <v>14</v>
      </c>
      <c r="D143" s="26" t="s">
        <v>18</v>
      </c>
      <c r="E143" s="29">
        <v>0</v>
      </c>
    </row>
    <row r="144" spans="1:5" ht="46.5" customHeight="1" x14ac:dyDescent="0.25">
      <c r="A144" s="25" t="s">
        <v>146</v>
      </c>
      <c r="B144" s="26" t="s">
        <v>147</v>
      </c>
      <c r="C144" s="27" t="s">
        <v>14</v>
      </c>
      <c r="D144" s="26" t="s">
        <v>148</v>
      </c>
      <c r="E144" s="31">
        <f>30963.42+1456.92+6598.91+8575.54+92493.02</f>
        <v>140087.81</v>
      </c>
    </row>
    <row r="145" spans="1:6" ht="39.75" customHeight="1" x14ac:dyDescent="0.25">
      <c r="A145" s="25" t="s">
        <v>149</v>
      </c>
      <c r="B145" s="26" t="s">
        <v>21</v>
      </c>
      <c r="C145" s="27" t="s">
        <v>14</v>
      </c>
      <c r="D145" s="26" t="s">
        <v>22</v>
      </c>
      <c r="E145" s="29">
        <f>1506586.24</f>
        <v>1506586.24</v>
      </c>
    </row>
    <row r="146" spans="1:6" ht="39.75" customHeight="1" x14ac:dyDescent="0.25">
      <c r="A146" s="25" t="s">
        <v>150</v>
      </c>
      <c r="B146" s="26" t="s">
        <v>151</v>
      </c>
      <c r="C146" s="27" t="s">
        <v>14</v>
      </c>
      <c r="D146" s="26" t="s">
        <v>152</v>
      </c>
      <c r="E146" s="30">
        <v>301317.25</v>
      </c>
    </row>
    <row r="147" spans="1:6" ht="39.75" customHeight="1" x14ac:dyDescent="0.25">
      <c r="A147" s="25" t="s">
        <v>153</v>
      </c>
      <c r="B147" s="26" t="s">
        <v>25</v>
      </c>
      <c r="C147" s="27" t="s">
        <v>14</v>
      </c>
      <c r="D147" s="26" t="s">
        <v>26</v>
      </c>
      <c r="E147" s="30">
        <f>E146</f>
        <v>301317.25</v>
      </c>
    </row>
    <row r="148" spans="1:6" ht="39.75" customHeight="1" x14ac:dyDescent="0.25">
      <c r="A148" s="25" t="s">
        <v>154</v>
      </c>
      <c r="B148" s="26" t="s">
        <v>28</v>
      </c>
      <c r="C148" s="27" t="s">
        <v>14</v>
      </c>
      <c r="D148" s="26" t="s">
        <v>29</v>
      </c>
      <c r="E148" s="31">
        <v>941205.88</v>
      </c>
    </row>
    <row r="149" spans="1:6" ht="39.75" customHeight="1" x14ac:dyDescent="0.25">
      <c r="A149" s="25" t="s">
        <v>155</v>
      </c>
      <c r="B149" s="26" t="s">
        <v>31</v>
      </c>
      <c r="C149" s="27" t="s">
        <v>14</v>
      </c>
      <c r="D149" s="26" t="s">
        <v>32</v>
      </c>
      <c r="E149" s="31">
        <v>941205.88</v>
      </c>
    </row>
    <row r="150" spans="1:6" ht="27" customHeight="1" x14ac:dyDescent="0.25">
      <c r="A150" s="25" t="s">
        <v>156</v>
      </c>
      <c r="B150" s="26" t="s">
        <v>34</v>
      </c>
      <c r="C150" s="27" t="s">
        <v>14</v>
      </c>
      <c r="D150" s="26" t="s">
        <v>35</v>
      </c>
      <c r="E150" s="30">
        <v>0</v>
      </c>
    </row>
    <row r="151" spans="1:6" ht="27" customHeight="1" x14ac:dyDescent="0.25">
      <c r="A151" s="25" t="s">
        <v>157</v>
      </c>
      <c r="B151" s="26" t="s">
        <v>37</v>
      </c>
      <c r="C151" s="27" t="s">
        <v>14</v>
      </c>
      <c r="D151" s="26" t="s">
        <v>38</v>
      </c>
      <c r="E151" s="30">
        <v>0</v>
      </c>
    </row>
    <row r="152" spans="1:6" ht="27" customHeight="1" x14ac:dyDescent="0.25">
      <c r="A152" s="25" t="s">
        <v>158</v>
      </c>
      <c r="B152" s="26" t="s">
        <v>40</v>
      </c>
      <c r="C152" s="27" t="s">
        <v>14</v>
      </c>
      <c r="D152" s="26" t="s">
        <v>41</v>
      </c>
      <c r="E152" s="30">
        <v>0</v>
      </c>
    </row>
    <row r="153" spans="1:6" ht="15.75" customHeight="1" x14ac:dyDescent="0.25">
      <c r="A153" s="25" t="s">
        <v>159</v>
      </c>
      <c r="B153" s="26" t="s">
        <v>43</v>
      </c>
      <c r="C153" s="27" t="s">
        <v>14</v>
      </c>
      <c r="D153" s="26" t="s">
        <v>44</v>
      </c>
      <c r="E153" s="30">
        <v>0</v>
      </c>
    </row>
    <row r="154" spans="1:6" ht="30.75" customHeight="1" x14ac:dyDescent="0.25">
      <c r="A154" s="25" t="s">
        <v>160</v>
      </c>
      <c r="B154" s="26" t="s">
        <v>46</v>
      </c>
      <c r="C154" s="27" t="s">
        <v>14</v>
      </c>
      <c r="D154" s="26" t="s">
        <v>46</v>
      </c>
      <c r="E154" s="28">
        <f>E149</f>
        <v>941205.88</v>
      </c>
    </row>
    <row r="155" spans="1:6" ht="30.75" customHeight="1" x14ac:dyDescent="0.25">
      <c r="A155" s="25" t="s">
        <v>161</v>
      </c>
      <c r="B155" s="26" t="s">
        <v>48</v>
      </c>
      <c r="C155" s="27" t="s">
        <v>14</v>
      </c>
      <c r="D155" s="26" t="s">
        <v>48</v>
      </c>
      <c r="E155" s="28">
        <v>2721.35</v>
      </c>
    </row>
    <row r="156" spans="1:6" ht="38.25" customHeight="1" x14ac:dyDescent="0.25">
      <c r="A156" s="25" t="s">
        <v>162</v>
      </c>
      <c r="B156" s="26" t="s">
        <v>50</v>
      </c>
      <c r="C156" s="27" t="s">
        <v>14</v>
      </c>
      <c r="D156" s="26" t="s">
        <v>50</v>
      </c>
      <c r="E156" s="32">
        <v>0</v>
      </c>
      <c r="F156" s="10"/>
    </row>
    <row r="157" spans="1:6" ht="36" customHeight="1" x14ac:dyDescent="0.25">
      <c r="A157" s="25" t="s">
        <v>163</v>
      </c>
      <c r="B157" s="26" t="s">
        <v>52</v>
      </c>
      <c r="C157" s="27" t="s">
        <v>14</v>
      </c>
      <c r="D157" s="26" t="s">
        <v>52</v>
      </c>
      <c r="E157" s="32">
        <v>568101.71</v>
      </c>
    </row>
    <row r="158" spans="1:6" ht="30" customHeight="1" x14ac:dyDescent="0.25">
      <c r="A158" s="69" t="s">
        <v>164</v>
      </c>
      <c r="B158" s="69"/>
      <c r="C158" s="69"/>
      <c r="D158" s="69"/>
      <c r="E158" s="69"/>
    </row>
    <row r="159" spans="1:6" ht="15.75" customHeight="1" x14ac:dyDescent="0.25">
      <c r="A159" s="25" t="s">
        <v>165</v>
      </c>
      <c r="B159" s="26" t="s">
        <v>54</v>
      </c>
      <c r="C159" s="27" t="s">
        <v>7</v>
      </c>
      <c r="D159" s="26" t="s">
        <v>54</v>
      </c>
      <c r="E159" s="33"/>
    </row>
    <row r="160" spans="1:6" ht="15.75" customHeight="1" x14ac:dyDescent="0.25">
      <c r="A160" s="25" t="s">
        <v>166</v>
      </c>
      <c r="B160" s="26" t="s">
        <v>55</v>
      </c>
      <c r="C160" s="27" t="s">
        <v>14</v>
      </c>
      <c r="D160" s="26" t="s">
        <v>55</v>
      </c>
      <c r="E160" s="32"/>
    </row>
    <row r="161" spans="1:5" ht="24.75" customHeight="1" x14ac:dyDescent="0.25">
      <c r="A161" s="69" t="s">
        <v>167</v>
      </c>
      <c r="B161" s="69"/>
      <c r="C161" s="69"/>
      <c r="D161" s="69"/>
      <c r="E161" s="69"/>
    </row>
    <row r="162" spans="1:5" ht="55.5" customHeight="1" x14ac:dyDescent="0.25">
      <c r="A162" s="59" t="s">
        <v>168</v>
      </c>
      <c r="B162" s="26" t="s">
        <v>57</v>
      </c>
      <c r="C162" s="27" t="s">
        <v>7</v>
      </c>
      <c r="D162" s="26" t="s">
        <v>57</v>
      </c>
      <c r="E162" s="34" t="s">
        <v>169</v>
      </c>
    </row>
    <row r="163" spans="1:5" ht="20.25" customHeight="1" x14ac:dyDescent="0.25">
      <c r="A163" s="60"/>
      <c r="B163" s="26" t="s">
        <v>55</v>
      </c>
      <c r="C163" s="27" t="s">
        <v>14</v>
      </c>
      <c r="D163" s="26" t="s">
        <v>55</v>
      </c>
      <c r="E163" s="32">
        <v>6598.91</v>
      </c>
    </row>
    <row r="164" spans="1:5" ht="28.5" customHeight="1" x14ac:dyDescent="0.25">
      <c r="A164" s="60"/>
      <c r="B164" s="26" t="s">
        <v>58</v>
      </c>
      <c r="C164" s="27" t="s">
        <v>7</v>
      </c>
      <c r="D164" s="26" t="s">
        <v>58</v>
      </c>
      <c r="E164" s="34" t="s">
        <v>133</v>
      </c>
    </row>
    <row r="165" spans="1:5" ht="28.5" customHeight="1" x14ac:dyDescent="0.25">
      <c r="A165" s="60"/>
      <c r="B165" s="26" t="s">
        <v>59</v>
      </c>
      <c r="C165" s="27" t="s">
        <v>7</v>
      </c>
      <c r="D165" s="26" t="s">
        <v>59</v>
      </c>
      <c r="E165" s="35" t="s">
        <v>170</v>
      </c>
    </row>
    <row r="166" spans="1:5" ht="28.5" customHeight="1" x14ac:dyDescent="0.25">
      <c r="A166" s="61"/>
      <c r="B166" s="26" t="s">
        <v>60</v>
      </c>
      <c r="C166" s="27" t="s">
        <v>14</v>
      </c>
      <c r="D166" s="26" t="s">
        <v>60</v>
      </c>
      <c r="E166" s="28"/>
    </row>
    <row r="167" spans="1:5" ht="69" customHeight="1" x14ac:dyDescent="0.25">
      <c r="A167" s="59" t="s">
        <v>171</v>
      </c>
      <c r="B167" s="26" t="s">
        <v>57</v>
      </c>
      <c r="C167" s="27" t="s">
        <v>7</v>
      </c>
      <c r="D167" s="26" t="s">
        <v>57</v>
      </c>
      <c r="E167" s="34" t="s">
        <v>172</v>
      </c>
    </row>
    <row r="168" spans="1:5" ht="15.75" customHeight="1" x14ac:dyDescent="0.25">
      <c r="A168" s="60"/>
      <c r="B168" s="26" t="s">
        <v>55</v>
      </c>
      <c r="C168" s="27" t="s">
        <v>14</v>
      </c>
      <c r="D168" s="26" t="s">
        <v>55</v>
      </c>
      <c r="E168" s="32">
        <v>30963.42</v>
      </c>
    </row>
    <row r="169" spans="1:5" ht="15.75" customHeight="1" x14ac:dyDescent="0.25">
      <c r="A169" s="60"/>
      <c r="B169" s="26" t="s">
        <v>58</v>
      </c>
      <c r="C169" s="27" t="s">
        <v>7</v>
      </c>
      <c r="D169" s="26" t="s">
        <v>58</v>
      </c>
      <c r="E169" s="34" t="s">
        <v>133</v>
      </c>
    </row>
    <row r="170" spans="1:5" ht="15.75" customHeight="1" x14ac:dyDescent="0.25">
      <c r="A170" s="60"/>
      <c r="B170" s="26" t="s">
        <v>59</v>
      </c>
      <c r="C170" s="27" t="s">
        <v>7</v>
      </c>
      <c r="D170" s="26" t="s">
        <v>59</v>
      </c>
      <c r="E170" s="35" t="s">
        <v>170</v>
      </c>
    </row>
    <row r="171" spans="1:5" ht="15.75" customHeight="1" x14ac:dyDescent="0.25">
      <c r="A171" s="61"/>
      <c r="B171" s="26" t="s">
        <v>60</v>
      </c>
      <c r="C171" s="27" t="s">
        <v>14</v>
      </c>
      <c r="D171" s="26" t="s">
        <v>60</v>
      </c>
      <c r="E171" s="28"/>
    </row>
    <row r="172" spans="1:5" ht="61.5" customHeight="1" x14ac:dyDescent="0.25">
      <c r="A172" s="59" t="s">
        <v>173</v>
      </c>
      <c r="B172" s="26" t="s">
        <v>57</v>
      </c>
      <c r="C172" s="27" t="s">
        <v>7</v>
      </c>
      <c r="D172" s="26" t="s">
        <v>57</v>
      </c>
      <c r="E172" s="34" t="s">
        <v>174</v>
      </c>
    </row>
    <row r="173" spans="1:5" ht="15.75" customHeight="1" x14ac:dyDescent="0.25">
      <c r="A173" s="60"/>
      <c r="B173" s="26" t="s">
        <v>55</v>
      </c>
      <c r="C173" s="27" t="s">
        <v>14</v>
      </c>
      <c r="D173" s="26" t="s">
        <v>55</v>
      </c>
      <c r="E173" s="28"/>
    </row>
    <row r="174" spans="1:5" ht="29.25" customHeight="1" x14ac:dyDescent="0.25">
      <c r="A174" s="60"/>
      <c r="B174" s="26" t="s">
        <v>58</v>
      </c>
      <c r="C174" s="27" t="s">
        <v>7</v>
      </c>
      <c r="D174" s="26" t="s">
        <v>58</v>
      </c>
      <c r="E174" s="34" t="s">
        <v>133</v>
      </c>
    </row>
    <row r="175" spans="1:5" ht="29.25" customHeight="1" x14ac:dyDescent="0.25">
      <c r="A175" s="60"/>
      <c r="B175" s="26" t="s">
        <v>59</v>
      </c>
      <c r="C175" s="27" t="s">
        <v>7</v>
      </c>
      <c r="D175" s="26" t="s">
        <v>59</v>
      </c>
      <c r="E175" s="35" t="s">
        <v>170</v>
      </c>
    </row>
    <row r="176" spans="1:5" ht="29.25" customHeight="1" x14ac:dyDescent="0.25">
      <c r="A176" s="61"/>
      <c r="B176" s="26" t="s">
        <v>60</v>
      </c>
      <c r="C176" s="27" t="s">
        <v>14</v>
      </c>
      <c r="D176" s="26" t="s">
        <v>60</v>
      </c>
      <c r="E176" s="28"/>
    </row>
    <row r="177" spans="1:5" ht="62.25" customHeight="1" x14ac:dyDescent="0.25">
      <c r="A177" s="59" t="s">
        <v>143</v>
      </c>
      <c r="B177" s="26" t="s">
        <v>57</v>
      </c>
      <c r="C177" s="27" t="s">
        <v>7</v>
      </c>
      <c r="D177" s="26" t="s">
        <v>57</v>
      </c>
      <c r="E177" s="34" t="s">
        <v>175</v>
      </c>
    </row>
    <row r="178" spans="1:5" ht="32.25" customHeight="1" x14ac:dyDescent="0.25">
      <c r="A178" s="60"/>
      <c r="B178" s="26" t="s">
        <v>55</v>
      </c>
      <c r="C178" s="27" t="s">
        <v>14</v>
      </c>
      <c r="D178" s="26" t="s">
        <v>55</v>
      </c>
      <c r="E178" s="28">
        <v>1456.92</v>
      </c>
    </row>
    <row r="179" spans="1:5" ht="15.75" customHeight="1" x14ac:dyDescent="0.25">
      <c r="A179" s="60"/>
      <c r="B179" s="26" t="s">
        <v>58</v>
      </c>
      <c r="C179" s="27" t="s">
        <v>7</v>
      </c>
      <c r="D179" s="26" t="s">
        <v>58</v>
      </c>
      <c r="E179" s="34" t="s">
        <v>133</v>
      </c>
    </row>
    <row r="180" spans="1:5" ht="15.75" customHeight="1" x14ac:dyDescent="0.25">
      <c r="A180" s="60"/>
      <c r="B180" s="26" t="s">
        <v>59</v>
      </c>
      <c r="C180" s="27" t="s">
        <v>7</v>
      </c>
      <c r="D180" s="26" t="s">
        <v>59</v>
      </c>
      <c r="E180" s="35" t="s">
        <v>170</v>
      </c>
    </row>
    <row r="181" spans="1:5" ht="15.75" customHeight="1" x14ac:dyDescent="0.25">
      <c r="A181" s="61"/>
      <c r="B181" s="26" t="s">
        <v>60</v>
      </c>
      <c r="C181" s="27" t="s">
        <v>14</v>
      </c>
      <c r="D181" s="26" t="s">
        <v>60</v>
      </c>
      <c r="E181" s="28"/>
    </row>
    <row r="182" spans="1:5" ht="36" customHeight="1" x14ac:dyDescent="0.25">
      <c r="A182" s="59" t="s">
        <v>144</v>
      </c>
      <c r="B182" s="26" t="s">
        <v>57</v>
      </c>
      <c r="C182" s="27" t="s">
        <v>7</v>
      </c>
      <c r="D182" s="26" t="s">
        <v>57</v>
      </c>
      <c r="E182" s="34" t="s">
        <v>176</v>
      </c>
    </row>
    <row r="183" spans="1:5" ht="15.75" customHeight="1" x14ac:dyDescent="0.25">
      <c r="A183" s="60"/>
      <c r="B183" s="26" t="s">
        <v>55</v>
      </c>
      <c r="C183" s="27" t="s">
        <v>14</v>
      </c>
      <c r="D183" s="26" t="s">
        <v>55</v>
      </c>
      <c r="E183" s="32">
        <v>92493.02</v>
      </c>
    </row>
    <row r="184" spans="1:5" ht="29.25" customHeight="1" x14ac:dyDescent="0.25">
      <c r="A184" s="60"/>
      <c r="B184" s="26" t="s">
        <v>58</v>
      </c>
      <c r="C184" s="27" t="s">
        <v>7</v>
      </c>
      <c r="D184" s="26" t="s">
        <v>58</v>
      </c>
      <c r="E184" s="34" t="s">
        <v>133</v>
      </c>
    </row>
    <row r="185" spans="1:5" ht="29.25" customHeight="1" x14ac:dyDescent="0.25">
      <c r="A185" s="60"/>
      <c r="B185" s="26" t="s">
        <v>59</v>
      </c>
      <c r="C185" s="27" t="s">
        <v>7</v>
      </c>
      <c r="D185" s="26" t="s">
        <v>59</v>
      </c>
      <c r="E185" s="35" t="s">
        <v>170</v>
      </c>
    </row>
    <row r="186" spans="1:5" ht="29.25" customHeight="1" x14ac:dyDescent="0.25">
      <c r="A186" s="61"/>
      <c r="B186" s="26" t="s">
        <v>60</v>
      </c>
      <c r="C186" s="27" t="s">
        <v>14</v>
      </c>
      <c r="D186" s="26" t="s">
        <v>60</v>
      </c>
      <c r="E186" s="28"/>
    </row>
    <row r="187" spans="1:5" ht="48.75" customHeight="1" x14ac:dyDescent="0.25">
      <c r="A187" s="59" t="s">
        <v>145</v>
      </c>
      <c r="B187" s="26" t="s">
        <v>57</v>
      </c>
      <c r="C187" s="27" t="s">
        <v>7</v>
      </c>
      <c r="D187" s="26" t="s">
        <v>57</v>
      </c>
      <c r="E187" s="34" t="s">
        <v>177</v>
      </c>
    </row>
    <row r="188" spans="1:5" ht="30.75" customHeight="1" x14ac:dyDescent="0.25">
      <c r="A188" s="60"/>
      <c r="B188" s="26" t="s">
        <v>55</v>
      </c>
      <c r="C188" s="27" t="s">
        <v>14</v>
      </c>
      <c r="D188" s="26" t="s">
        <v>55</v>
      </c>
      <c r="E188" s="32">
        <v>8575.5400000000009</v>
      </c>
    </row>
    <row r="189" spans="1:5" ht="15.75" customHeight="1" x14ac:dyDescent="0.25">
      <c r="A189" s="60"/>
      <c r="B189" s="26" t="s">
        <v>58</v>
      </c>
      <c r="C189" s="27" t="s">
        <v>7</v>
      </c>
      <c r="D189" s="26" t="s">
        <v>58</v>
      </c>
      <c r="E189" s="34" t="s">
        <v>133</v>
      </c>
    </row>
    <row r="190" spans="1:5" ht="15.75" customHeight="1" x14ac:dyDescent="0.25">
      <c r="A190" s="60"/>
      <c r="B190" s="26" t="s">
        <v>59</v>
      </c>
      <c r="C190" s="27" t="s">
        <v>7</v>
      </c>
      <c r="D190" s="26" t="s">
        <v>59</v>
      </c>
      <c r="E190" s="35" t="s">
        <v>170</v>
      </c>
    </row>
    <row r="191" spans="1:5" ht="15.75" customHeight="1" x14ac:dyDescent="0.25">
      <c r="A191" s="61"/>
      <c r="B191" s="26" t="s">
        <v>60</v>
      </c>
      <c r="C191" s="27" t="s">
        <v>14</v>
      </c>
      <c r="D191" s="26" t="s">
        <v>60</v>
      </c>
      <c r="E191" s="28"/>
    </row>
    <row r="192" spans="1:5" ht="15.75" customHeight="1" x14ac:dyDescent="0.25">
      <c r="A192" s="62" t="s">
        <v>61</v>
      </c>
      <c r="B192" s="62"/>
      <c r="C192" s="62"/>
      <c r="D192" s="62"/>
      <c r="E192" s="62"/>
    </row>
    <row r="193" spans="1:6" ht="15.75" customHeight="1" x14ac:dyDescent="0.25">
      <c r="A193" s="36" t="s">
        <v>62</v>
      </c>
      <c r="B193" s="37" t="s">
        <v>63</v>
      </c>
      <c r="C193" s="38" t="s">
        <v>64</v>
      </c>
      <c r="D193" s="37" t="s">
        <v>63</v>
      </c>
      <c r="E193" s="28">
        <v>0</v>
      </c>
    </row>
    <row r="194" spans="1:6" ht="30" customHeight="1" x14ac:dyDescent="0.25">
      <c r="A194" s="36" t="s">
        <v>65</v>
      </c>
      <c r="B194" s="37" t="s">
        <v>66</v>
      </c>
      <c r="C194" s="38" t="s">
        <v>64</v>
      </c>
      <c r="D194" s="37" t="s">
        <v>66</v>
      </c>
      <c r="E194" s="28">
        <v>0</v>
      </c>
    </row>
    <row r="195" spans="1:6" ht="30" customHeight="1" x14ac:dyDescent="0.25">
      <c r="A195" s="36" t="s">
        <v>67</v>
      </c>
      <c r="B195" s="37" t="s">
        <v>68</v>
      </c>
      <c r="C195" s="38" t="s">
        <v>64</v>
      </c>
      <c r="D195" s="37" t="s">
        <v>68</v>
      </c>
      <c r="E195" s="28">
        <v>0</v>
      </c>
    </row>
    <row r="196" spans="1:6" ht="30" customHeight="1" x14ac:dyDescent="0.25">
      <c r="A196" s="36" t="s">
        <v>69</v>
      </c>
      <c r="B196" s="37" t="s">
        <v>70</v>
      </c>
      <c r="C196" s="38" t="s">
        <v>14</v>
      </c>
      <c r="D196" s="37" t="s">
        <v>70</v>
      </c>
      <c r="E196" s="28">
        <v>91308.59</v>
      </c>
    </row>
    <row r="197" spans="1:6" ht="30" customHeight="1" x14ac:dyDescent="0.25">
      <c r="A197" s="78" t="s">
        <v>189</v>
      </c>
      <c r="B197" s="79"/>
      <c r="C197" s="79"/>
      <c r="D197" s="79"/>
      <c r="E197" s="80"/>
    </row>
    <row r="198" spans="1:6" ht="15.75" customHeight="1" x14ac:dyDescent="0.25">
      <c r="A198" s="36" t="s">
        <v>71</v>
      </c>
      <c r="B198" s="39" t="s">
        <v>13</v>
      </c>
      <c r="C198" s="40" t="s">
        <v>14</v>
      </c>
      <c r="D198" s="39" t="s">
        <v>13</v>
      </c>
      <c r="E198" s="49">
        <v>0</v>
      </c>
    </row>
    <row r="199" spans="1:6" ht="24" customHeight="1" x14ac:dyDescent="0.25">
      <c r="A199" s="36" t="s">
        <v>72</v>
      </c>
      <c r="B199" s="37" t="s">
        <v>16</v>
      </c>
      <c r="C199" s="38" t="s">
        <v>14</v>
      </c>
      <c r="D199" s="37" t="s">
        <v>16</v>
      </c>
      <c r="E199" s="49">
        <v>0</v>
      </c>
    </row>
    <row r="200" spans="1:6" ht="16.5" customHeight="1" x14ac:dyDescent="0.25">
      <c r="A200" s="36" t="s">
        <v>73</v>
      </c>
      <c r="B200" s="37" t="s">
        <v>18</v>
      </c>
      <c r="C200" s="38" t="s">
        <v>14</v>
      </c>
      <c r="D200" s="37" t="s">
        <v>18</v>
      </c>
      <c r="E200" s="50">
        <v>0</v>
      </c>
    </row>
    <row r="201" spans="1:6" ht="16.5" customHeight="1" x14ac:dyDescent="0.25">
      <c r="A201" s="36" t="s">
        <v>74</v>
      </c>
      <c r="B201" s="37" t="s">
        <v>48</v>
      </c>
      <c r="C201" s="38" t="s">
        <v>14</v>
      </c>
      <c r="D201" s="37" t="s">
        <v>48</v>
      </c>
      <c r="E201" s="49">
        <f>52.86+2.48+11.26+14.63+157.87</f>
        <v>239.1</v>
      </c>
    </row>
    <row r="202" spans="1:6" ht="15.75" customHeight="1" x14ac:dyDescent="0.25">
      <c r="A202" s="36" t="s">
        <v>75</v>
      </c>
      <c r="B202" s="37" t="s">
        <v>52</v>
      </c>
      <c r="C202" s="38" t="s">
        <v>14</v>
      </c>
      <c r="D202" s="37" t="s">
        <v>52</v>
      </c>
      <c r="E202" s="49">
        <f>11327.31+533.06+2413.95+3137.18+33836.49</f>
        <v>51247.99</v>
      </c>
      <c r="F202" s="10"/>
    </row>
    <row r="203" spans="1:6" ht="15.75" customHeight="1" x14ac:dyDescent="0.25">
      <c r="A203" s="78" t="s">
        <v>100</v>
      </c>
      <c r="B203" s="79"/>
      <c r="C203" s="79"/>
      <c r="D203" s="79"/>
      <c r="E203" s="80"/>
    </row>
    <row r="204" spans="1:6" ht="15.75" customHeight="1" x14ac:dyDescent="0.25">
      <c r="A204" s="63" t="s">
        <v>5</v>
      </c>
      <c r="B204" s="37" t="s">
        <v>76</v>
      </c>
      <c r="C204" s="38" t="s">
        <v>7</v>
      </c>
      <c r="D204" s="37" t="s">
        <v>76</v>
      </c>
      <c r="E204" s="46" t="s">
        <v>110</v>
      </c>
    </row>
    <row r="205" spans="1:6" ht="15.75" customHeight="1" x14ac:dyDescent="0.25">
      <c r="A205" s="64"/>
      <c r="B205" s="37" t="s">
        <v>59</v>
      </c>
      <c r="C205" s="38" t="s">
        <v>7</v>
      </c>
      <c r="D205" s="37" t="s">
        <v>59</v>
      </c>
      <c r="E205" s="46" t="s">
        <v>111</v>
      </c>
    </row>
    <row r="206" spans="1:6" ht="15.75" customHeight="1" x14ac:dyDescent="0.25">
      <c r="A206" s="64"/>
      <c r="B206" s="37" t="s">
        <v>77</v>
      </c>
      <c r="C206" s="38" t="s">
        <v>78</v>
      </c>
      <c r="D206" s="37" t="s">
        <v>77</v>
      </c>
      <c r="E206" s="31" t="s">
        <v>179</v>
      </c>
    </row>
    <row r="207" spans="1:6" ht="15.75" customHeight="1" x14ac:dyDescent="0.25">
      <c r="A207" s="64"/>
      <c r="B207" s="37" t="s">
        <v>79</v>
      </c>
      <c r="C207" s="38" t="s">
        <v>14</v>
      </c>
      <c r="D207" s="37" t="s">
        <v>79</v>
      </c>
      <c r="E207" s="29" t="s">
        <v>179</v>
      </c>
    </row>
    <row r="208" spans="1:6" x14ac:dyDescent="0.25">
      <c r="A208" s="64"/>
      <c r="B208" s="37" t="s">
        <v>80</v>
      </c>
      <c r="C208" s="38" t="s">
        <v>14</v>
      </c>
      <c r="D208" s="37" t="s">
        <v>80</v>
      </c>
      <c r="E208" s="29" t="s">
        <v>179</v>
      </c>
    </row>
    <row r="209" spans="1:5" x14ac:dyDescent="0.25">
      <c r="A209" s="64"/>
      <c r="B209" s="37" t="s">
        <v>81</v>
      </c>
      <c r="C209" s="38" t="s">
        <v>14</v>
      </c>
      <c r="D209" s="37" t="s">
        <v>81</v>
      </c>
      <c r="E209" s="29" t="s">
        <v>179</v>
      </c>
    </row>
    <row r="210" spans="1:5" ht="23.25" customHeight="1" x14ac:dyDescent="0.25">
      <c r="A210" s="64"/>
      <c r="B210" s="37" t="s">
        <v>82</v>
      </c>
      <c r="C210" s="38" t="s">
        <v>14</v>
      </c>
      <c r="D210" s="37" t="s">
        <v>82</v>
      </c>
      <c r="E210" s="29" t="s">
        <v>179</v>
      </c>
    </row>
    <row r="211" spans="1:5" ht="23.25" customHeight="1" x14ac:dyDescent="0.25">
      <c r="A211" s="64"/>
      <c r="B211" s="37" t="s">
        <v>83</v>
      </c>
      <c r="C211" s="38" t="s">
        <v>14</v>
      </c>
      <c r="D211" s="37" t="s">
        <v>83</v>
      </c>
      <c r="E211" s="31" t="str">
        <f>E208</f>
        <v xml:space="preserve"> </v>
      </c>
    </row>
    <row r="212" spans="1:5" ht="23.25" customHeight="1" x14ac:dyDescent="0.25">
      <c r="A212" s="64"/>
      <c r="B212" s="37" t="s">
        <v>84</v>
      </c>
      <c r="C212" s="38" t="s">
        <v>14</v>
      </c>
      <c r="D212" s="37" t="s">
        <v>84</v>
      </c>
      <c r="E212" s="32" t="s">
        <v>179</v>
      </c>
    </row>
    <row r="213" spans="1:5" ht="23.25" customHeight="1" x14ac:dyDescent="0.25">
      <c r="A213" s="65"/>
      <c r="B213" s="37" t="s">
        <v>85</v>
      </c>
      <c r="C213" s="38" t="s">
        <v>14</v>
      </c>
      <c r="D213" s="37" t="s">
        <v>85</v>
      </c>
      <c r="E213" s="28" t="s">
        <v>179</v>
      </c>
    </row>
    <row r="214" spans="1:5" x14ac:dyDescent="0.25">
      <c r="A214" s="63" t="s">
        <v>8</v>
      </c>
      <c r="B214" s="37" t="s">
        <v>76</v>
      </c>
      <c r="C214" s="38" t="s">
        <v>7</v>
      </c>
      <c r="D214" s="37" t="s">
        <v>76</v>
      </c>
      <c r="E214" s="46" t="s">
        <v>179</v>
      </c>
    </row>
    <row r="215" spans="1:5" x14ac:dyDescent="0.25">
      <c r="A215" s="64"/>
      <c r="B215" s="37" t="s">
        <v>59</v>
      </c>
      <c r="C215" s="38" t="s">
        <v>7</v>
      </c>
      <c r="D215" s="37" t="s">
        <v>59</v>
      </c>
      <c r="E215" s="35" t="s">
        <v>112</v>
      </c>
    </row>
    <row r="216" spans="1:5" x14ac:dyDescent="0.25">
      <c r="A216" s="64"/>
      <c r="B216" s="37" t="s">
        <v>77</v>
      </c>
      <c r="C216" s="38" t="s">
        <v>78</v>
      </c>
      <c r="D216" s="37" t="s">
        <v>77</v>
      </c>
      <c r="E216" s="32" t="s">
        <v>179</v>
      </c>
    </row>
    <row r="217" spans="1:5" x14ac:dyDescent="0.25">
      <c r="A217" s="64"/>
      <c r="B217" s="37" t="s">
        <v>79</v>
      </c>
      <c r="C217" s="38" t="s">
        <v>14</v>
      </c>
      <c r="D217" s="37" t="s">
        <v>79</v>
      </c>
      <c r="E217" s="32" t="s">
        <v>179</v>
      </c>
    </row>
    <row r="218" spans="1:5" ht="15.75" customHeight="1" x14ac:dyDescent="0.25">
      <c r="A218" s="64"/>
      <c r="B218" s="37" t="s">
        <v>80</v>
      </c>
      <c r="C218" s="38" t="s">
        <v>14</v>
      </c>
      <c r="D218" s="37" t="s">
        <v>80</v>
      </c>
      <c r="E218" s="32" t="s">
        <v>179</v>
      </c>
    </row>
    <row r="219" spans="1:5" x14ac:dyDescent="0.25">
      <c r="A219" s="64"/>
      <c r="B219" s="37" t="s">
        <v>81</v>
      </c>
      <c r="C219" s="38" t="s">
        <v>14</v>
      </c>
      <c r="D219" s="37" t="s">
        <v>81</v>
      </c>
      <c r="E219" s="32" t="s">
        <v>179</v>
      </c>
    </row>
    <row r="220" spans="1:5" ht="25.5" customHeight="1" x14ac:dyDescent="0.25">
      <c r="A220" s="64"/>
      <c r="B220" s="37" t="s">
        <v>82</v>
      </c>
      <c r="C220" s="38" t="s">
        <v>14</v>
      </c>
      <c r="D220" s="37" t="s">
        <v>82</v>
      </c>
      <c r="E220" s="32" t="s">
        <v>179</v>
      </c>
    </row>
    <row r="221" spans="1:5" ht="25.5" customHeight="1" x14ac:dyDescent="0.25">
      <c r="A221" s="64"/>
      <c r="B221" s="37" t="s">
        <v>83</v>
      </c>
      <c r="C221" s="38" t="s">
        <v>14</v>
      </c>
      <c r="D221" s="37" t="s">
        <v>83</v>
      </c>
      <c r="E221" s="32" t="str">
        <f>E218</f>
        <v xml:space="preserve"> </v>
      </c>
    </row>
    <row r="222" spans="1:5" ht="25.5" customHeight="1" x14ac:dyDescent="0.25">
      <c r="A222" s="64"/>
      <c r="B222" s="37" t="s">
        <v>84</v>
      </c>
      <c r="C222" s="38" t="s">
        <v>14</v>
      </c>
      <c r="D222" s="37" t="s">
        <v>84</v>
      </c>
      <c r="E222" s="32" t="s">
        <v>179</v>
      </c>
    </row>
    <row r="223" spans="1:5" ht="25.5" customHeight="1" x14ac:dyDescent="0.25">
      <c r="A223" s="65"/>
      <c r="B223" s="37" t="s">
        <v>85</v>
      </c>
      <c r="C223" s="38" t="s">
        <v>14</v>
      </c>
      <c r="D223" s="37" t="s">
        <v>85</v>
      </c>
      <c r="E223" s="32"/>
    </row>
    <row r="224" spans="1:5" ht="27" customHeight="1" x14ac:dyDescent="0.25">
      <c r="A224" s="63" t="s">
        <v>10</v>
      </c>
      <c r="B224" s="37" t="s">
        <v>76</v>
      </c>
      <c r="C224" s="38" t="s">
        <v>7</v>
      </c>
      <c r="D224" s="37" t="s">
        <v>76</v>
      </c>
      <c r="E224" s="47" t="s">
        <v>180</v>
      </c>
    </row>
    <row r="225" spans="1:6" x14ac:dyDescent="0.25">
      <c r="A225" s="64"/>
      <c r="B225" s="37" t="s">
        <v>59</v>
      </c>
      <c r="C225" s="38" t="s">
        <v>7</v>
      </c>
      <c r="D225" s="37" t="s">
        <v>59</v>
      </c>
      <c r="E225" s="45" t="s">
        <v>112</v>
      </c>
    </row>
    <row r="226" spans="1:6" ht="27" customHeight="1" x14ac:dyDescent="0.25">
      <c r="A226" s="64"/>
      <c r="B226" s="37" t="s">
        <v>77</v>
      </c>
      <c r="C226" s="38" t="s">
        <v>78</v>
      </c>
      <c r="D226" s="37" t="s">
        <v>77</v>
      </c>
      <c r="E226" s="51" t="s">
        <v>195</v>
      </c>
    </row>
    <row r="227" spans="1:6" ht="27" customHeight="1" x14ac:dyDescent="0.25">
      <c r="A227" s="64"/>
      <c r="B227" s="37" t="s">
        <v>79</v>
      </c>
      <c r="C227" s="38" t="s">
        <v>14</v>
      </c>
      <c r="D227" s="37" t="s">
        <v>79</v>
      </c>
      <c r="E227" s="49">
        <v>31433.48</v>
      </c>
    </row>
    <row r="228" spans="1:6" ht="15.75" customHeight="1" x14ac:dyDescent="0.25">
      <c r="A228" s="64"/>
      <c r="B228" s="37" t="s">
        <v>80</v>
      </c>
      <c r="C228" s="38" t="s">
        <v>14</v>
      </c>
      <c r="D228" s="37" t="s">
        <v>80</v>
      </c>
      <c r="E228" s="49">
        <v>19688.97</v>
      </c>
    </row>
    <row r="229" spans="1:6" ht="23.25" customHeight="1" x14ac:dyDescent="0.25">
      <c r="A229" s="64"/>
      <c r="B229" s="37" t="s">
        <v>81</v>
      </c>
      <c r="C229" s="38" t="s">
        <v>14</v>
      </c>
      <c r="D229" s="37" t="s">
        <v>81</v>
      </c>
      <c r="E229" s="49">
        <v>11327.31</v>
      </c>
    </row>
    <row r="230" spans="1:6" ht="23.25" customHeight="1" x14ac:dyDescent="0.25">
      <c r="A230" s="64"/>
      <c r="B230" s="37" t="s">
        <v>82</v>
      </c>
      <c r="C230" s="38" t="s">
        <v>14</v>
      </c>
      <c r="D230" s="37" t="s">
        <v>82</v>
      </c>
      <c r="E230" s="18">
        <v>31433.48</v>
      </c>
      <c r="F230" s="10"/>
    </row>
    <row r="231" spans="1:6" ht="23.25" customHeight="1" x14ac:dyDescent="0.25">
      <c r="A231" s="64"/>
      <c r="B231" s="37" t="s">
        <v>83</v>
      </c>
      <c r="C231" s="38" t="s">
        <v>14</v>
      </c>
      <c r="D231" s="37" t="s">
        <v>83</v>
      </c>
      <c r="E231" s="49">
        <v>31433.48</v>
      </c>
    </row>
    <row r="232" spans="1:6" ht="23.25" customHeight="1" x14ac:dyDescent="0.25">
      <c r="A232" s="64"/>
      <c r="B232" s="37" t="s">
        <v>84</v>
      </c>
      <c r="C232" s="38" t="s">
        <v>14</v>
      </c>
      <c r="D232" s="37" t="s">
        <v>84</v>
      </c>
      <c r="E232" s="49">
        <v>0</v>
      </c>
    </row>
    <row r="233" spans="1:6" ht="23.25" customHeight="1" x14ac:dyDescent="0.25">
      <c r="A233" s="65"/>
      <c r="B233" s="37" t="s">
        <v>85</v>
      </c>
      <c r="C233" s="38" t="s">
        <v>14</v>
      </c>
      <c r="D233" s="37" t="s">
        <v>85</v>
      </c>
      <c r="E233" s="49">
        <v>0</v>
      </c>
    </row>
    <row r="234" spans="1:6" ht="27" customHeight="1" x14ac:dyDescent="0.25">
      <c r="A234" s="63" t="s">
        <v>12</v>
      </c>
      <c r="B234" s="37" t="s">
        <v>76</v>
      </c>
      <c r="C234" s="38" t="s">
        <v>7</v>
      </c>
      <c r="D234" s="37" t="s">
        <v>76</v>
      </c>
      <c r="E234" s="47" t="s">
        <v>113</v>
      </c>
    </row>
    <row r="235" spans="1:6" ht="27" customHeight="1" x14ac:dyDescent="0.25">
      <c r="A235" s="64"/>
      <c r="B235" s="37" t="s">
        <v>59</v>
      </c>
      <c r="C235" s="38" t="s">
        <v>7</v>
      </c>
      <c r="D235" s="37" t="s">
        <v>59</v>
      </c>
      <c r="E235" s="45" t="s">
        <v>114</v>
      </c>
    </row>
    <row r="236" spans="1:6" ht="27" customHeight="1" x14ac:dyDescent="0.25">
      <c r="A236" s="64"/>
      <c r="B236" s="37" t="s">
        <v>77</v>
      </c>
      <c r="C236" s="38" t="s">
        <v>78</v>
      </c>
      <c r="D236" s="37" t="s">
        <v>77</v>
      </c>
      <c r="E236" s="32" t="s">
        <v>179</v>
      </c>
    </row>
    <row r="237" spans="1:6" ht="15.75" customHeight="1" x14ac:dyDescent="0.25">
      <c r="A237" s="64"/>
      <c r="B237" s="37" t="s">
        <v>79</v>
      </c>
      <c r="C237" s="38" t="s">
        <v>14</v>
      </c>
      <c r="D237" s="37" t="s">
        <v>79</v>
      </c>
      <c r="E237" s="32">
        <v>1478.99</v>
      </c>
    </row>
    <row r="238" spans="1:6" ht="15.75" customHeight="1" x14ac:dyDescent="0.25">
      <c r="A238" s="64"/>
      <c r="B238" s="37" t="s">
        <v>80</v>
      </c>
      <c r="C238" s="38" t="s">
        <v>14</v>
      </c>
      <c r="D238" s="37" t="s">
        <v>80</v>
      </c>
      <c r="E238" s="32">
        <v>926.34</v>
      </c>
    </row>
    <row r="239" spans="1:6" ht="15.75" customHeight="1" x14ac:dyDescent="0.25">
      <c r="A239" s="64"/>
      <c r="B239" s="37" t="s">
        <v>81</v>
      </c>
      <c r="C239" s="38" t="s">
        <v>14</v>
      </c>
      <c r="D239" s="37" t="s">
        <v>81</v>
      </c>
      <c r="E239" s="32">
        <v>533.05999999999995</v>
      </c>
    </row>
    <row r="240" spans="1:6" ht="29.25" customHeight="1" x14ac:dyDescent="0.25">
      <c r="A240" s="64"/>
      <c r="B240" s="37" t="s">
        <v>82</v>
      </c>
      <c r="C240" s="38" t="s">
        <v>14</v>
      </c>
      <c r="D240" s="37" t="s">
        <v>82</v>
      </c>
      <c r="E240" s="32">
        <v>1478.99</v>
      </c>
    </row>
    <row r="241" spans="1:6" ht="29.25" customHeight="1" x14ac:dyDescent="0.25">
      <c r="A241" s="64"/>
      <c r="B241" s="37" t="s">
        <v>83</v>
      </c>
      <c r="C241" s="38" t="s">
        <v>14</v>
      </c>
      <c r="D241" s="37" t="s">
        <v>83</v>
      </c>
      <c r="E241" s="32">
        <v>1478.99</v>
      </c>
    </row>
    <row r="242" spans="1:6" ht="29.25" customHeight="1" x14ac:dyDescent="0.25">
      <c r="A242" s="64"/>
      <c r="B242" s="37" t="s">
        <v>84</v>
      </c>
      <c r="C242" s="38" t="s">
        <v>14</v>
      </c>
      <c r="D242" s="37" t="s">
        <v>84</v>
      </c>
      <c r="E242" s="32">
        <v>0</v>
      </c>
    </row>
    <row r="243" spans="1:6" ht="30" customHeight="1" x14ac:dyDescent="0.25">
      <c r="A243" s="65"/>
      <c r="B243" s="37" t="s">
        <v>85</v>
      </c>
      <c r="C243" s="38" t="s">
        <v>14</v>
      </c>
      <c r="D243" s="37" t="s">
        <v>85</v>
      </c>
      <c r="E243" s="32">
        <v>0</v>
      </c>
    </row>
    <row r="244" spans="1:6" ht="30" customHeight="1" x14ac:dyDescent="0.25">
      <c r="A244" s="63" t="s">
        <v>15</v>
      </c>
      <c r="B244" s="37" t="s">
        <v>76</v>
      </c>
      <c r="C244" s="38" t="s">
        <v>7</v>
      </c>
      <c r="D244" s="37" t="s">
        <v>76</v>
      </c>
      <c r="E244" s="46" t="s">
        <v>181</v>
      </c>
    </row>
    <row r="245" spans="1:6" ht="30" customHeight="1" x14ac:dyDescent="0.25">
      <c r="A245" s="64"/>
      <c r="B245" s="37" t="s">
        <v>59</v>
      </c>
      <c r="C245" s="38" t="s">
        <v>7</v>
      </c>
      <c r="D245" s="37" t="s">
        <v>59</v>
      </c>
      <c r="E245" s="35" t="s">
        <v>114</v>
      </c>
    </row>
    <row r="246" spans="1:6" ht="30" customHeight="1" x14ac:dyDescent="0.25">
      <c r="A246" s="64"/>
      <c r="B246" s="37" t="s">
        <v>77</v>
      </c>
      <c r="C246" s="38" t="s">
        <v>78</v>
      </c>
      <c r="D246" s="37" t="s">
        <v>77</v>
      </c>
      <c r="E246" s="51"/>
    </row>
    <row r="247" spans="1:6" ht="15.75" customHeight="1" x14ac:dyDescent="0.25">
      <c r="A247" s="64"/>
      <c r="B247" s="37" t="s">
        <v>79</v>
      </c>
      <c r="C247" s="38" t="s">
        <v>14</v>
      </c>
      <c r="D247" s="37" t="s">
        <v>79</v>
      </c>
      <c r="E247" s="49"/>
    </row>
    <row r="248" spans="1:6" ht="15.75" customHeight="1" x14ac:dyDescent="0.25">
      <c r="A248" s="64"/>
      <c r="B248" s="37" t="s">
        <v>80</v>
      </c>
      <c r="C248" s="38" t="s">
        <v>14</v>
      </c>
      <c r="D248" s="37" t="s">
        <v>80</v>
      </c>
      <c r="E248" s="49"/>
      <c r="F248" s="10"/>
    </row>
    <row r="249" spans="1:6" ht="15.75" customHeight="1" x14ac:dyDescent="0.25">
      <c r="A249" s="64"/>
      <c r="B249" s="37" t="s">
        <v>81</v>
      </c>
      <c r="C249" s="38" t="s">
        <v>14</v>
      </c>
      <c r="D249" s="37" t="s">
        <v>81</v>
      </c>
      <c r="E249" s="49"/>
    </row>
    <row r="250" spans="1:6" ht="30" customHeight="1" x14ac:dyDescent="0.25">
      <c r="A250" s="64"/>
      <c r="B250" s="37" t="s">
        <v>82</v>
      </c>
      <c r="C250" s="38" t="s">
        <v>14</v>
      </c>
      <c r="D250" s="37" t="s">
        <v>82</v>
      </c>
      <c r="E250" s="49"/>
    </row>
    <row r="251" spans="1:6" ht="30" customHeight="1" x14ac:dyDescent="0.25">
      <c r="A251" s="64"/>
      <c r="B251" s="37" t="s">
        <v>83</v>
      </c>
      <c r="C251" s="38" t="s">
        <v>14</v>
      </c>
      <c r="D251" s="37" t="s">
        <v>83</v>
      </c>
      <c r="E251" s="49"/>
    </row>
    <row r="252" spans="1:6" ht="30" customHeight="1" x14ac:dyDescent="0.25">
      <c r="A252" s="64"/>
      <c r="B252" s="37" t="s">
        <v>84</v>
      </c>
      <c r="C252" s="38" t="s">
        <v>14</v>
      </c>
      <c r="D252" s="37" t="s">
        <v>84</v>
      </c>
      <c r="E252" s="49"/>
    </row>
    <row r="253" spans="1:6" ht="30" customHeight="1" x14ac:dyDescent="0.25">
      <c r="A253" s="65"/>
      <c r="B253" s="37" t="s">
        <v>85</v>
      </c>
      <c r="C253" s="38" t="s">
        <v>14</v>
      </c>
      <c r="D253" s="37" t="s">
        <v>85</v>
      </c>
      <c r="E253" s="49">
        <v>0</v>
      </c>
      <c r="F253" s="10"/>
    </row>
    <row r="254" spans="1:6" ht="30" customHeight="1" x14ac:dyDescent="0.25">
      <c r="A254" s="63" t="s">
        <v>17</v>
      </c>
      <c r="B254" s="37" t="s">
        <v>76</v>
      </c>
      <c r="C254" s="38" t="s">
        <v>7</v>
      </c>
      <c r="D254" s="37" t="s">
        <v>76</v>
      </c>
      <c r="E254" s="35" t="s">
        <v>115</v>
      </c>
    </row>
    <row r="255" spans="1:6" ht="30" customHeight="1" x14ac:dyDescent="0.25">
      <c r="A255" s="64"/>
      <c r="B255" s="37" t="s">
        <v>59</v>
      </c>
      <c r="C255" s="38" t="s">
        <v>7</v>
      </c>
      <c r="D255" s="37" t="s">
        <v>59</v>
      </c>
      <c r="E255" s="35" t="s">
        <v>114</v>
      </c>
    </row>
    <row r="256" spans="1:6" ht="30" customHeight="1" x14ac:dyDescent="0.25">
      <c r="A256" s="64"/>
      <c r="B256" s="37" t="s">
        <v>77</v>
      </c>
      <c r="C256" s="38" t="s">
        <v>78</v>
      </c>
      <c r="D256" s="37" t="s">
        <v>77</v>
      </c>
      <c r="E256" s="28" t="s">
        <v>179</v>
      </c>
    </row>
    <row r="257" spans="1:5" ht="15.75" customHeight="1" x14ac:dyDescent="0.25">
      <c r="A257" s="64"/>
      <c r="B257" s="37" t="s">
        <v>79</v>
      </c>
      <c r="C257" s="38" t="s">
        <v>14</v>
      </c>
      <c r="D257" s="37" t="s">
        <v>79</v>
      </c>
      <c r="E257" s="28"/>
    </row>
    <row r="258" spans="1:5" ht="15.75" customHeight="1" x14ac:dyDescent="0.25">
      <c r="A258" s="64"/>
      <c r="B258" s="37" t="s">
        <v>80</v>
      </c>
      <c r="C258" s="38" t="s">
        <v>14</v>
      </c>
      <c r="D258" s="37" t="s">
        <v>80</v>
      </c>
      <c r="E258" s="28"/>
    </row>
    <row r="259" spans="1:5" ht="15.75" customHeight="1" x14ac:dyDescent="0.25">
      <c r="A259" s="64"/>
      <c r="B259" s="37" t="s">
        <v>81</v>
      </c>
      <c r="C259" s="38" t="s">
        <v>14</v>
      </c>
      <c r="D259" s="37" t="s">
        <v>81</v>
      </c>
      <c r="E259" s="28"/>
    </row>
    <row r="260" spans="1:5" ht="25.5" x14ac:dyDescent="0.25">
      <c r="A260" s="64"/>
      <c r="B260" s="37" t="s">
        <v>82</v>
      </c>
      <c r="C260" s="38" t="s">
        <v>14</v>
      </c>
      <c r="D260" s="37" t="s">
        <v>82</v>
      </c>
      <c r="E260" s="28"/>
    </row>
    <row r="261" spans="1:5" ht="25.5" x14ac:dyDescent="0.25">
      <c r="A261" s="64"/>
      <c r="B261" s="37" t="s">
        <v>83</v>
      </c>
      <c r="C261" s="38" t="s">
        <v>14</v>
      </c>
      <c r="D261" s="37" t="s">
        <v>83</v>
      </c>
      <c r="E261" s="28"/>
    </row>
    <row r="262" spans="1:5" ht="25.5" x14ac:dyDescent="0.25">
      <c r="A262" s="64"/>
      <c r="B262" s="37" t="s">
        <v>84</v>
      </c>
      <c r="C262" s="38" t="s">
        <v>14</v>
      </c>
      <c r="D262" s="37" t="s">
        <v>84</v>
      </c>
      <c r="E262" s="28"/>
    </row>
    <row r="263" spans="1:5" ht="29.25" customHeight="1" x14ac:dyDescent="0.25">
      <c r="A263" s="65"/>
      <c r="B263" s="37" t="s">
        <v>85</v>
      </c>
      <c r="C263" s="38" t="s">
        <v>14</v>
      </c>
      <c r="D263" s="37" t="s">
        <v>85</v>
      </c>
      <c r="E263" s="28"/>
    </row>
    <row r="264" spans="1:5" ht="29.25" customHeight="1" x14ac:dyDescent="0.25">
      <c r="A264" s="63" t="s">
        <v>19</v>
      </c>
      <c r="B264" s="37" t="s">
        <v>76</v>
      </c>
      <c r="C264" s="38" t="s">
        <v>7</v>
      </c>
      <c r="D264" s="37" t="s">
        <v>76</v>
      </c>
      <c r="E264" s="35" t="s">
        <v>185</v>
      </c>
    </row>
    <row r="265" spans="1:5" ht="29.25" customHeight="1" x14ac:dyDescent="0.25">
      <c r="A265" s="64"/>
      <c r="B265" s="37" t="s">
        <v>59</v>
      </c>
      <c r="C265" s="38" t="s">
        <v>7</v>
      </c>
      <c r="D265" s="37" t="s">
        <v>59</v>
      </c>
      <c r="E265" s="35" t="s">
        <v>114</v>
      </c>
    </row>
    <row r="266" spans="1:5" ht="29.25" customHeight="1" x14ac:dyDescent="0.25">
      <c r="A266" s="64"/>
      <c r="B266" s="37" t="s">
        <v>77</v>
      </c>
      <c r="C266" s="38" t="s">
        <v>78</v>
      </c>
      <c r="D266" s="37" t="s">
        <v>77</v>
      </c>
      <c r="E266" s="28" t="s">
        <v>179</v>
      </c>
    </row>
    <row r="267" spans="1:5" ht="15.75" customHeight="1" x14ac:dyDescent="0.25">
      <c r="A267" s="64"/>
      <c r="B267" s="37" t="s">
        <v>79</v>
      </c>
      <c r="C267" s="38" t="s">
        <v>14</v>
      </c>
      <c r="D267" s="37" t="s">
        <v>79</v>
      </c>
      <c r="E267" s="28" t="s">
        <v>179</v>
      </c>
    </row>
    <row r="268" spans="1:5" ht="15.75" customHeight="1" x14ac:dyDescent="0.25">
      <c r="A268" s="64"/>
      <c r="B268" s="37" t="s">
        <v>80</v>
      </c>
      <c r="C268" s="38" t="s">
        <v>14</v>
      </c>
      <c r="D268" s="37" t="s">
        <v>80</v>
      </c>
      <c r="E268" s="28" t="s">
        <v>179</v>
      </c>
    </row>
    <row r="269" spans="1:5" ht="15.75" customHeight="1" x14ac:dyDescent="0.25">
      <c r="A269" s="64"/>
      <c r="B269" s="37" t="s">
        <v>81</v>
      </c>
      <c r="C269" s="38" t="s">
        <v>14</v>
      </c>
      <c r="D269" s="37" t="s">
        <v>81</v>
      </c>
      <c r="E269" s="28" t="s">
        <v>179</v>
      </c>
    </row>
    <row r="270" spans="1:5" ht="24.75" customHeight="1" x14ac:dyDescent="0.25">
      <c r="A270" s="64"/>
      <c r="B270" s="37" t="s">
        <v>82</v>
      </c>
      <c r="C270" s="38" t="s">
        <v>14</v>
      </c>
      <c r="D270" s="37" t="s">
        <v>82</v>
      </c>
      <c r="E270" s="28" t="s">
        <v>179</v>
      </c>
    </row>
    <row r="271" spans="1:5" ht="24.75" customHeight="1" x14ac:dyDescent="0.25">
      <c r="A271" s="64"/>
      <c r="B271" s="37" t="s">
        <v>83</v>
      </c>
      <c r="C271" s="38" t="s">
        <v>14</v>
      </c>
      <c r="D271" s="37" t="s">
        <v>83</v>
      </c>
      <c r="E271" s="28" t="s">
        <v>179</v>
      </c>
    </row>
    <row r="272" spans="1:5" ht="24.75" customHeight="1" x14ac:dyDescent="0.25">
      <c r="A272" s="64"/>
      <c r="B272" s="37" t="s">
        <v>84</v>
      </c>
      <c r="C272" s="38" t="s">
        <v>14</v>
      </c>
      <c r="D272" s="37" t="s">
        <v>84</v>
      </c>
      <c r="E272" s="28" t="s">
        <v>179</v>
      </c>
    </row>
    <row r="273" spans="1:5" ht="30" customHeight="1" x14ac:dyDescent="0.25">
      <c r="A273" s="65"/>
      <c r="B273" s="37" t="s">
        <v>85</v>
      </c>
      <c r="C273" s="38" t="s">
        <v>14</v>
      </c>
      <c r="D273" s="37" t="s">
        <v>85</v>
      </c>
      <c r="E273" s="28" t="s">
        <v>179</v>
      </c>
    </row>
    <row r="274" spans="1:5" ht="30" customHeight="1" x14ac:dyDescent="0.25">
      <c r="A274" s="63" t="s">
        <v>20</v>
      </c>
      <c r="B274" s="37" t="s">
        <v>76</v>
      </c>
      <c r="C274" s="38" t="s">
        <v>7</v>
      </c>
      <c r="D274" s="37" t="s">
        <v>76</v>
      </c>
      <c r="E274" s="46" t="s">
        <v>116</v>
      </c>
    </row>
    <row r="275" spans="1:5" ht="30" customHeight="1" x14ac:dyDescent="0.25">
      <c r="A275" s="64"/>
      <c r="B275" s="37" t="s">
        <v>59</v>
      </c>
      <c r="C275" s="38" t="s">
        <v>7</v>
      </c>
      <c r="D275" s="37" t="s">
        <v>59</v>
      </c>
      <c r="E275" s="35" t="s">
        <v>114</v>
      </c>
    </row>
    <row r="276" spans="1:5" ht="30" customHeight="1" x14ac:dyDescent="0.25">
      <c r="A276" s="64"/>
      <c r="B276" s="37" t="s">
        <v>77</v>
      </c>
      <c r="C276" s="38" t="s">
        <v>78</v>
      </c>
      <c r="D276" s="37" t="s">
        <v>77</v>
      </c>
      <c r="E276" s="32" t="s">
        <v>179</v>
      </c>
    </row>
    <row r="277" spans="1:5" ht="15.75" customHeight="1" x14ac:dyDescent="0.25">
      <c r="A277" s="64"/>
      <c r="B277" s="37" t="s">
        <v>79</v>
      </c>
      <c r="C277" s="38" t="s">
        <v>14</v>
      </c>
      <c r="D277" s="37" t="s">
        <v>79</v>
      </c>
      <c r="E277" s="28"/>
    </row>
    <row r="278" spans="1:5" ht="15.75" customHeight="1" x14ac:dyDescent="0.25">
      <c r="A278" s="64"/>
      <c r="B278" s="37" t="s">
        <v>80</v>
      </c>
      <c r="C278" s="38" t="s">
        <v>14</v>
      </c>
      <c r="D278" s="37" t="s">
        <v>80</v>
      </c>
      <c r="E278" s="28"/>
    </row>
    <row r="279" spans="1:5" ht="15.75" customHeight="1" x14ac:dyDescent="0.25">
      <c r="A279" s="64"/>
      <c r="B279" s="37" t="s">
        <v>81</v>
      </c>
      <c r="C279" s="38" t="s">
        <v>14</v>
      </c>
      <c r="D279" s="37" t="s">
        <v>81</v>
      </c>
      <c r="E279" s="28"/>
    </row>
    <row r="280" spans="1:5" ht="24" customHeight="1" x14ac:dyDescent="0.25">
      <c r="A280" s="64"/>
      <c r="B280" s="37" t="s">
        <v>82</v>
      </c>
      <c r="C280" s="38" t="s">
        <v>14</v>
      </c>
      <c r="D280" s="37" t="s">
        <v>82</v>
      </c>
      <c r="E280" s="28"/>
    </row>
    <row r="281" spans="1:5" ht="24" customHeight="1" x14ac:dyDescent="0.25">
      <c r="A281" s="64"/>
      <c r="B281" s="37" t="s">
        <v>83</v>
      </c>
      <c r="C281" s="38" t="s">
        <v>14</v>
      </c>
      <c r="D281" s="37" t="s">
        <v>83</v>
      </c>
      <c r="E281" s="28"/>
    </row>
    <row r="282" spans="1:5" ht="24" customHeight="1" x14ac:dyDescent="0.25">
      <c r="A282" s="64"/>
      <c r="B282" s="37" t="s">
        <v>84</v>
      </c>
      <c r="C282" s="38" t="s">
        <v>14</v>
      </c>
      <c r="D282" s="37" t="s">
        <v>84</v>
      </c>
      <c r="E282" s="28"/>
    </row>
    <row r="283" spans="1:5" ht="28.5" customHeight="1" x14ac:dyDescent="0.25">
      <c r="A283" s="65"/>
      <c r="B283" s="37" t="s">
        <v>85</v>
      </c>
      <c r="C283" s="38" t="s">
        <v>14</v>
      </c>
      <c r="D283" s="37" t="s">
        <v>85</v>
      </c>
      <c r="E283" s="28"/>
    </row>
    <row r="284" spans="1:5" ht="28.5" customHeight="1" x14ac:dyDescent="0.25">
      <c r="A284" s="63" t="s">
        <v>23</v>
      </c>
      <c r="B284" s="37" t="s">
        <v>76</v>
      </c>
      <c r="C284" s="38" t="s">
        <v>7</v>
      </c>
      <c r="D284" s="37" t="s">
        <v>76</v>
      </c>
      <c r="E284" s="46" t="s">
        <v>182</v>
      </c>
    </row>
    <row r="285" spans="1:5" ht="28.5" customHeight="1" x14ac:dyDescent="0.25">
      <c r="A285" s="64"/>
      <c r="B285" s="37" t="s">
        <v>59</v>
      </c>
      <c r="C285" s="38" t="s">
        <v>7</v>
      </c>
      <c r="D285" s="37" t="s">
        <v>59</v>
      </c>
      <c r="E285" s="35" t="s">
        <v>114</v>
      </c>
    </row>
    <row r="286" spans="1:5" ht="28.5" customHeight="1" x14ac:dyDescent="0.25">
      <c r="A286" s="64"/>
      <c r="B286" s="37" t="s">
        <v>77</v>
      </c>
      <c r="C286" s="38" t="s">
        <v>78</v>
      </c>
      <c r="D286" s="37" t="s">
        <v>77</v>
      </c>
      <c r="E286" s="51"/>
    </row>
    <row r="287" spans="1:5" ht="15.75" customHeight="1" x14ac:dyDescent="0.25">
      <c r="A287" s="64"/>
      <c r="B287" s="37" t="s">
        <v>79</v>
      </c>
      <c r="C287" s="38" t="s">
        <v>14</v>
      </c>
      <c r="D287" s="37" t="s">
        <v>79</v>
      </c>
      <c r="E287" s="28">
        <v>6700.44</v>
      </c>
    </row>
    <row r="288" spans="1:5" ht="15.75" customHeight="1" x14ac:dyDescent="0.25">
      <c r="A288" s="64"/>
      <c r="B288" s="37" t="s">
        <v>80</v>
      </c>
      <c r="C288" s="38" t="s">
        <v>14</v>
      </c>
      <c r="D288" s="37" t="s">
        <v>80</v>
      </c>
      <c r="E288" s="28">
        <v>4196.22</v>
      </c>
    </row>
    <row r="289" spans="1:6" ht="27" customHeight="1" x14ac:dyDescent="0.25">
      <c r="A289" s="64"/>
      <c r="B289" s="37" t="s">
        <v>81</v>
      </c>
      <c r="C289" s="38" t="s">
        <v>14</v>
      </c>
      <c r="D289" s="37" t="s">
        <v>81</v>
      </c>
      <c r="E289" s="28">
        <v>2413.9499999999998</v>
      </c>
      <c r="F289" s="10"/>
    </row>
    <row r="290" spans="1:6" ht="27" customHeight="1" x14ac:dyDescent="0.25">
      <c r="A290" s="64"/>
      <c r="B290" s="37" t="s">
        <v>82</v>
      </c>
      <c r="C290" s="38" t="s">
        <v>14</v>
      </c>
      <c r="D290" s="37" t="s">
        <v>82</v>
      </c>
      <c r="E290" s="28">
        <v>6700.44</v>
      </c>
    </row>
    <row r="291" spans="1:6" ht="27" customHeight="1" x14ac:dyDescent="0.25">
      <c r="A291" s="64"/>
      <c r="B291" s="37" t="s">
        <v>83</v>
      </c>
      <c r="C291" s="38" t="s">
        <v>14</v>
      </c>
      <c r="D291" s="37" t="s">
        <v>83</v>
      </c>
      <c r="E291" s="28">
        <v>6700.44</v>
      </c>
    </row>
    <row r="292" spans="1:6" ht="27" customHeight="1" x14ac:dyDescent="0.25">
      <c r="A292" s="64"/>
      <c r="B292" s="37" t="s">
        <v>84</v>
      </c>
      <c r="C292" s="38" t="s">
        <v>14</v>
      </c>
      <c r="D292" s="37" t="s">
        <v>84</v>
      </c>
      <c r="E292" s="28">
        <v>0</v>
      </c>
    </row>
    <row r="293" spans="1:6" ht="27" customHeight="1" x14ac:dyDescent="0.25">
      <c r="A293" s="65"/>
      <c r="B293" s="37" t="s">
        <v>85</v>
      </c>
      <c r="C293" s="38" t="s">
        <v>14</v>
      </c>
      <c r="D293" s="37" t="s">
        <v>85</v>
      </c>
      <c r="E293" s="28">
        <v>0</v>
      </c>
    </row>
    <row r="294" spans="1:6" ht="25.5" customHeight="1" x14ac:dyDescent="0.25">
      <c r="A294" s="63" t="s">
        <v>24</v>
      </c>
      <c r="B294" s="37" t="s">
        <v>76</v>
      </c>
      <c r="C294" s="38" t="s">
        <v>7</v>
      </c>
      <c r="D294" s="37" t="s">
        <v>76</v>
      </c>
      <c r="E294" s="46" t="s">
        <v>183</v>
      </c>
    </row>
    <row r="295" spans="1:6" ht="25.5" customHeight="1" x14ac:dyDescent="0.25">
      <c r="A295" s="64"/>
      <c r="B295" s="37" t="s">
        <v>59</v>
      </c>
      <c r="C295" s="38" t="s">
        <v>7</v>
      </c>
      <c r="D295" s="37" t="s">
        <v>59</v>
      </c>
      <c r="E295" s="45" t="s">
        <v>114</v>
      </c>
    </row>
    <row r="296" spans="1:6" ht="25.5" customHeight="1" x14ac:dyDescent="0.25">
      <c r="A296" s="64"/>
      <c r="B296" s="37" t="s">
        <v>77</v>
      </c>
      <c r="C296" s="38" t="s">
        <v>78</v>
      </c>
      <c r="D296" s="37" t="s">
        <v>77</v>
      </c>
      <c r="E296" s="51"/>
    </row>
    <row r="297" spans="1:6" ht="15.75" customHeight="1" x14ac:dyDescent="0.25">
      <c r="A297" s="64"/>
      <c r="B297" s="37" t="s">
        <v>79</v>
      </c>
      <c r="C297" s="38" t="s">
        <v>14</v>
      </c>
      <c r="D297" s="37" t="s">
        <v>79</v>
      </c>
      <c r="E297" s="49">
        <v>8705.74</v>
      </c>
    </row>
    <row r="298" spans="1:6" ht="15.75" customHeight="1" x14ac:dyDescent="0.25">
      <c r="A298" s="64"/>
      <c r="B298" s="37" t="s">
        <v>80</v>
      </c>
      <c r="C298" s="38" t="s">
        <v>14</v>
      </c>
      <c r="D298" s="37" t="s">
        <v>80</v>
      </c>
      <c r="E298" s="49">
        <v>5452.99</v>
      </c>
    </row>
    <row r="299" spans="1:6" ht="15.75" customHeight="1" x14ac:dyDescent="0.25">
      <c r="A299" s="64"/>
      <c r="B299" s="37" t="s">
        <v>81</v>
      </c>
      <c r="C299" s="38" t="s">
        <v>14</v>
      </c>
      <c r="D299" s="37" t="s">
        <v>81</v>
      </c>
      <c r="E299" s="49">
        <f>E297-E298</f>
        <v>3252.75</v>
      </c>
    </row>
    <row r="300" spans="1:6" ht="24.75" customHeight="1" x14ac:dyDescent="0.25">
      <c r="A300" s="64"/>
      <c r="B300" s="37" t="s">
        <v>82</v>
      </c>
      <c r="C300" s="38" t="s">
        <v>14</v>
      </c>
      <c r="D300" s="37" t="s">
        <v>82</v>
      </c>
      <c r="E300" s="49">
        <v>8705.74</v>
      </c>
      <c r="F300" s="10"/>
    </row>
    <row r="301" spans="1:6" ht="24.75" customHeight="1" x14ac:dyDescent="0.25">
      <c r="A301" s="64"/>
      <c r="B301" s="37" t="s">
        <v>83</v>
      </c>
      <c r="C301" s="38" t="s">
        <v>14</v>
      </c>
      <c r="D301" s="37" t="s">
        <v>83</v>
      </c>
      <c r="E301" s="56">
        <v>8705.74</v>
      </c>
    </row>
    <row r="302" spans="1:6" ht="24.75" customHeight="1" x14ac:dyDescent="0.25">
      <c r="A302" s="64"/>
      <c r="B302" s="37" t="s">
        <v>84</v>
      </c>
      <c r="C302" s="38" t="s">
        <v>14</v>
      </c>
      <c r="D302" s="37" t="s">
        <v>84</v>
      </c>
      <c r="E302" s="49">
        <v>0</v>
      </c>
    </row>
    <row r="303" spans="1:6" ht="24.75" customHeight="1" x14ac:dyDescent="0.25">
      <c r="A303" s="65"/>
      <c r="B303" s="37" t="s">
        <v>85</v>
      </c>
      <c r="C303" s="38" t="s">
        <v>14</v>
      </c>
      <c r="D303" s="37" t="s">
        <v>85</v>
      </c>
      <c r="E303" s="52">
        <v>0</v>
      </c>
    </row>
    <row r="304" spans="1:6" ht="15.75" customHeight="1" x14ac:dyDescent="0.25">
      <c r="A304" s="63" t="s">
        <v>27</v>
      </c>
      <c r="B304" s="37" t="s">
        <v>76</v>
      </c>
      <c r="C304" s="38" t="s">
        <v>7</v>
      </c>
      <c r="D304" s="37" t="s">
        <v>76</v>
      </c>
      <c r="E304" s="35" t="s">
        <v>117</v>
      </c>
    </row>
    <row r="305" spans="1:6" ht="27.75" customHeight="1" x14ac:dyDescent="0.25">
      <c r="A305" s="64"/>
      <c r="B305" s="37" t="s">
        <v>59</v>
      </c>
      <c r="C305" s="38" t="s">
        <v>7</v>
      </c>
      <c r="D305" s="37" t="s">
        <v>59</v>
      </c>
      <c r="E305" s="35" t="s">
        <v>118</v>
      </c>
    </row>
    <row r="306" spans="1:6" ht="15.75" customHeight="1" x14ac:dyDescent="0.25">
      <c r="A306" s="64"/>
      <c r="B306" s="37" t="s">
        <v>77</v>
      </c>
      <c r="C306" s="38" t="s">
        <v>78</v>
      </c>
      <c r="D306" s="37" t="s">
        <v>77</v>
      </c>
      <c r="E306" s="28" t="s">
        <v>179</v>
      </c>
    </row>
    <row r="307" spans="1:6" ht="15.75" customHeight="1" x14ac:dyDescent="0.25">
      <c r="A307" s="64"/>
      <c r="B307" s="37" t="s">
        <v>79</v>
      </c>
      <c r="C307" s="38" t="s">
        <v>14</v>
      </c>
      <c r="D307" s="37" t="s">
        <v>79</v>
      </c>
      <c r="E307" s="28" t="s">
        <v>179</v>
      </c>
    </row>
    <row r="308" spans="1:6" ht="15.75" customHeight="1" x14ac:dyDescent="0.25">
      <c r="A308" s="64"/>
      <c r="B308" s="37" t="s">
        <v>80</v>
      </c>
      <c r="C308" s="38" t="s">
        <v>14</v>
      </c>
      <c r="D308" s="37" t="s">
        <v>80</v>
      </c>
      <c r="E308" s="28" t="s">
        <v>179</v>
      </c>
    </row>
    <row r="309" spans="1:6" ht="25.5" customHeight="1" x14ac:dyDescent="0.25">
      <c r="A309" s="64"/>
      <c r="B309" s="37" t="s">
        <v>81</v>
      </c>
      <c r="C309" s="38" t="s">
        <v>14</v>
      </c>
      <c r="D309" s="37" t="s">
        <v>81</v>
      </c>
      <c r="E309" s="28" t="s">
        <v>179</v>
      </c>
    </row>
    <row r="310" spans="1:6" ht="25.5" customHeight="1" x14ac:dyDescent="0.25">
      <c r="A310" s="64"/>
      <c r="B310" s="37" t="s">
        <v>82</v>
      </c>
      <c r="C310" s="38" t="s">
        <v>14</v>
      </c>
      <c r="D310" s="37" t="s">
        <v>82</v>
      </c>
      <c r="E310" s="28" t="s">
        <v>179</v>
      </c>
    </row>
    <row r="311" spans="1:6" ht="25.5" customHeight="1" x14ac:dyDescent="0.25">
      <c r="A311" s="64"/>
      <c r="B311" s="37" t="s">
        <v>83</v>
      </c>
      <c r="C311" s="38" t="s">
        <v>14</v>
      </c>
      <c r="D311" s="37" t="s">
        <v>83</v>
      </c>
      <c r="E311" s="28" t="s">
        <v>179</v>
      </c>
    </row>
    <row r="312" spans="1:6" ht="25.5" customHeight="1" x14ac:dyDescent="0.25">
      <c r="A312" s="64"/>
      <c r="B312" s="37" t="s">
        <v>84</v>
      </c>
      <c r="C312" s="38" t="s">
        <v>14</v>
      </c>
      <c r="D312" s="37" t="s">
        <v>84</v>
      </c>
      <c r="E312" s="28" t="s">
        <v>179</v>
      </c>
    </row>
    <row r="313" spans="1:6" ht="25.5" customHeight="1" x14ac:dyDescent="0.25">
      <c r="A313" s="65"/>
      <c r="B313" s="37" t="s">
        <v>85</v>
      </c>
      <c r="C313" s="38" t="s">
        <v>14</v>
      </c>
      <c r="D313" s="37" t="s">
        <v>85</v>
      </c>
      <c r="E313" s="28" t="s">
        <v>179</v>
      </c>
    </row>
    <row r="314" spans="1:6" ht="15.75" customHeight="1" x14ac:dyDescent="0.25">
      <c r="A314" s="84" t="s">
        <v>30</v>
      </c>
      <c r="B314" s="53" t="s">
        <v>76</v>
      </c>
      <c r="C314" s="54" t="s">
        <v>7</v>
      </c>
      <c r="D314" s="53" t="s">
        <v>76</v>
      </c>
      <c r="E314" s="55" t="s">
        <v>184</v>
      </c>
    </row>
    <row r="315" spans="1:6" ht="15.75" customHeight="1" x14ac:dyDescent="0.25">
      <c r="A315" s="85"/>
      <c r="B315" s="53" t="s">
        <v>59</v>
      </c>
      <c r="C315" s="54" t="s">
        <v>7</v>
      </c>
      <c r="D315" s="53" t="s">
        <v>59</v>
      </c>
      <c r="E315" s="55" t="s">
        <v>178</v>
      </c>
    </row>
    <row r="316" spans="1:6" ht="15.75" customHeight="1" x14ac:dyDescent="0.25">
      <c r="A316" s="85"/>
      <c r="B316" s="53" t="s">
        <v>77</v>
      </c>
      <c r="C316" s="54" t="s">
        <v>78</v>
      </c>
      <c r="D316" s="53" t="s">
        <v>77</v>
      </c>
      <c r="E316" s="56" t="s">
        <v>195</v>
      </c>
    </row>
    <row r="317" spans="1:6" ht="15.75" customHeight="1" x14ac:dyDescent="0.25">
      <c r="A317" s="85"/>
      <c r="B317" s="53" t="s">
        <v>79</v>
      </c>
      <c r="C317" s="54" t="s">
        <v>14</v>
      </c>
      <c r="D317" s="53" t="s">
        <v>79</v>
      </c>
      <c r="E317" s="56">
        <v>93897</v>
      </c>
    </row>
    <row r="318" spans="1:6" ht="15.75" customHeight="1" x14ac:dyDescent="0.25">
      <c r="A318" s="85"/>
      <c r="B318" s="53" t="s">
        <v>80</v>
      </c>
      <c r="C318" s="54" t="s">
        <v>14</v>
      </c>
      <c r="D318" s="53" t="s">
        <v>80</v>
      </c>
      <c r="E318" s="56">
        <v>58814.400000000001</v>
      </c>
    </row>
    <row r="319" spans="1:6" ht="15.75" customHeight="1" x14ac:dyDescent="0.25">
      <c r="A319" s="85"/>
      <c r="B319" s="53" t="s">
        <v>81</v>
      </c>
      <c r="C319" s="54" t="s">
        <v>14</v>
      </c>
      <c r="D319" s="53" t="s">
        <v>81</v>
      </c>
      <c r="E319" s="56">
        <f>E317-E318</f>
        <v>35082.6</v>
      </c>
    </row>
    <row r="320" spans="1:6" ht="23.25" customHeight="1" x14ac:dyDescent="0.25">
      <c r="A320" s="85"/>
      <c r="B320" s="53" t="s">
        <v>82</v>
      </c>
      <c r="C320" s="54" t="s">
        <v>14</v>
      </c>
      <c r="D320" s="53" t="s">
        <v>82</v>
      </c>
      <c r="E320" s="56">
        <v>93897</v>
      </c>
      <c r="F320" s="10"/>
    </row>
    <row r="321" spans="1:5" ht="24" customHeight="1" x14ac:dyDescent="0.25">
      <c r="A321" s="85"/>
      <c r="B321" s="53" t="s">
        <v>83</v>
      </c>
      <c r="C321" s="54" t="s">
        <v>14</v>
      </c>
      <c r="D321" s="53" t="s">
        <v>83</v>
      </c>
      <c r="E321" s="56">
        <v>93897</v>
      </c>
    </row>
    <row r="322" spans="1:5" ht="24" customHeight="1" x14ac:dyDescent="0.25">
      <c r="A322" s="85"/>
      <c r="B322" s="53" t="s">
        <v>84</v>
      </c>
      <c r="C322" s="54" t="s">
        <v>14</v>
      </c>
      <c r="D322" s="53" t="s">
        <v>84</v>
      </c>
      <c r="E322" s="56">
        <f>E320-E321</f>
        <v>0</v>
      </c>
    </row>
    <row r="323" spans="1:5" ht="24" customHeight="1" x14ac:dyDescent="0.25">
      <c r="A323" s="86"/>
      <c r="B323" s="53" t="s">
        <v>85</v>
      </c>
      <c r="C323" s="54" t="s">
        <v>14</v>
      </c>
      <c r="D323" s="53" t="s">
        <v>85</v>
      </c>
      <c r="E323" s="57">
        <v>0</v>
      </c>
    </row>
    <row r="324" spans="1:5" ht="15.75" customHeight="1" x14ac:dyDescent="0.25">
      <c r="A324" s="75" t="s">
        <v>86</v>
      </c>
      <c r="B324" s="76"/>
      <c r="C324" s="76"/>
      <c r="D324" s="76"/>
      <c r="E324" s="77"/>
    </row>
    <row r="325" spans="1:5" ht="15.75" customHeight="1" x14ac:dyDescent="0.25">
      <c r="A325" s="36" t="s">
        <v>87</v>
      </c>
      <c r="B325" s="37" t="s">
        <v>63</v>
      </c>
      <c r="C325" s="38" t="s">
        <v>64</v>
      </c>
      <c r="D325" s="37" t="s">
        <v>63</v>
      </c>
      <c r="E325" s="28">
        <v>0</v>
      </c>
    </row>
    <row r="326" spans="1:5" ht="15.75" customHeight="1" x14ac:dyDescent="0.25">
      <c r="A326" s="36" t="s">
        <v>88</v>
      </c>
      <c r="B326" s="37" t="s">
        <v>66</v>
      </c>
      <c r="C326" s="38" t="s">
        <v>64</v>
      </c>
      <c r="D326" s="37" t="s">
        <v>66</v>
      </c>
      <c r="E326" s="28">
        <v>0</v>
      </c>
    </row>
    <row r="327" spans="1:5" ht="15.75" customHeight="1" x14ac:dyDescent="0.25">
      <c r="A327" s="36" t="s">
        <v>89</v>
      </c>
      <c r="B327" s="37" t="s">
        <v>68</v>
      </c>
      <c r="C327" s="38" t="s">
        <v>90</v>
      </c>
      <c r="D327" s="37" t="s">
        <v>68</v>
      </c>
      <c r="E327" s="28">
        <v>0</v>
      </c>
    </row>
    <row r="328" spans="1:5" ht="15.75" customHeight="1" x14ac:dyDescent="0.25">
      <c r="A328" s="36" t="s">
        <v>91</v>
      </c>
      <c r="B328" s="37" t="s">
        <v>70</v>
      </c>
      <c r="C328" s="38" t="s">
        <v>14</v>
      </c>
      <c r="D328" s="37" t="s">
        <v>70</v>
      </c>
      <c r="E328" s="28"/>
    </row>
    <row r="329" spans="1:5" ht="15.75" customHeight="1" x14ac:dyDescent="0.25">
      <c r="A329" s="78" t="s">
        <v>92</v>
      </c>
      <c r="B329" s="79"/>
      <c r="C329" s="79"/>
      <c r="D329" s="79"/>
      <c r="E329" s="80"/>
    </row>
    <row r="330" spans="1:5" ht="15.75" customHeight="1" x14ac:dyDescent="0.25">
      <c r="A330" s="36" t="s">
        <v>93</v>
      </c>
      <c r="B330" s="37" t="s">
        <v>94</v>
      </c>
      <c r="C330" s="38" t="s">
        <v>64</v>
      </c>
      <c r="D330" s="37" t="s">
        <v>94</v>
      </c>
      <c r="E330" s="28">
        <v>0</v>
      </c>
    </row>
    <row r="331" spans="1:5" ht="15.75" customHeight="1" x14ac:dyDescent="0.25">
      <c r="A331" s="36" t="s">
        <v>95</v>
      </c>
      <c r="B331" s="37" t="s">
        <v>96</v>
      </c>
      <c r="C331" s="38" t="s">
        <v>64</v>
      </c>
      <c r="D331" s="37" t="s">
        <v>96</v>
      </c>
      <c r="E331" s="28">
        <v>0</v>
      </c>
    </row>
    <row r="332" spans="1:5" ht="37.5" customHeight="1" thickBot="1" x14ac:dyDescent="0.3">
      <c r="A332" s="41" t="s">
        <v>97</v>
      </c>
      <c r="B332" s="42" t="s">
        <v>98</v>
      </c>
      <c r="C332" s="43" t="s">
        <v>14</v>
      </c>
      <c r="D332" s="42" t="s">
        <v>98</v>
      </c>
      <c r="E332" s="44">
        <v>0</v>
      </c>
    </row>
  </sheetData>
  <sheetProtection algorithmName="SHA-512" hashValue="Ft7EH7Xoo/cq81vlXjE8YP7FNxT6MI93IED/PAr4lpMLCtYB3/h8gR+5xkjCTFnYqjudtJCbTdmwn5dSXNxOdw==" saltValue="QCT3e5SJeSNNthGLMYTqpw==" spinCount="100000" sheet="1" formatCells="0" formatColumns="0" formatRows="0" insertColumns="0" insertRows="0" insertHyperlinks="0" deleteColumns="0" deleteRows="0" sort="0" autoFilter="0" pivotTables="0"/>
  <mergeCells count="54">
    <mergeCell ref="A304:A313"/>
    <mergeCell ref="A314:A323"/>
    <mergeCell ref="A294:A303"/>
    <mergeCell ref="A324:E324"/>
    <mergeCell ref="A329:E329"/>
    <mergeCell ref="A31:E31"/>
    <mergeCell ref="A34:E34"/>
    <mergeCell ref="A135:E135"/>
    <mergeCell ref="A35:A39"/>
    <mergeCell ref="A40:A44"/>
    <mergeCell ref="A45:A49"/>
    <mergeCell ref="A50:A54"/>
    <mergeCell ref="A55:A59"/>
    <mergeCell ref="A60:A64"/>
    <mergeCell ref="A65:A69"/>
    <mergeCell ref="A105:A109"/>
    <mergeCell ref="A110:A114"/>
    <mergeCell ref="A70:A74"/>
    <mergeCell ref="A75:A79"/>
    <mergeCell ref="A80:A84"/>
    <mergeCell ref="A85:A89"/>
    <mergeCell ref="A3:E3"/>
    <mergeCell ref="A4:E4"/>
    <mergeCell ref="A7:D7"/>
    <mergeCell ref="A8:D8"/>
    <mergeCell ref="A14:E14"/>
    <mergeCell ref="A90:A94"/>
    <mergeCell ref="A95:A99"/>
    <mergeCell ref="A100:A104"/>
    <mergeCell ref="A115:A119"/>
    <mergeCell ref="A120:A124"/>
    <mergeCell ref="A125:A129"/>
    <mergeCell ref="A130:A134"/>
    <mergeCell ref="A140:E140"/>
    <mergeCell ref="A158:E158"/>
    <mergeCell ref="A161:E161"/>
    <mergeCell ref="A162:A166"/>
    <mergeCell ref="A167:A171"/>
    <mergeCell ref="A172:A176"/>
    <mergeCell ref="A177:A181"/>
    <mergeCell ref="A182:A186"/>
    <mergeCell ref="A187:A191"/>
    <mergeCell ref="A192:E192"/>
    <mergeCell ref="A264:A273"/>
    <mergeCell ref="A274:A283"/>
    <mergeCell ref="A284:A293"/>
    <mergeCell ref="A214:A223"/>
    <mergeCell ref="A224:A233"/>
    <mergeCell ref="A234:A243"/>
    <mergeCell ref="A244:A253"/>
    <mergeCell ref="A254:A263"/>
    <mergeCell ref="A204:A213"/>
    <mergeCell ref="A203:E203"/>
    <mergeCell ref="A197:E197"/>
  </mergeCells>
  <hyperlinks>
    <hyperlink ref="A147" location="Par2129" tooltip="&lt;*&gt; Данные сведения раскрываются, если организация, осуществляющая управление многоквартирным домом, является исполнителем коммунальной услуги для потребителей в многоквартирном доме." display="Par2129"/>
  </hyperlinks>
  <pageMargins left="0" right="0" top="0" bottom="0" header="0.31496062992125984" footer="0.31496062992125984"/>
  <pageSetup paperSize="9" scale="71" fitToHeight="100" orientation="portrait" r:id="rId1"/>
  <rowBreaks count="5" manualBreakCount="5">
    <brk id="54" max="4" man="1"/>
    <brk id="109" max="4" man="1"/>
    <brk id="167" max="4" man="1"/>
    <brk id="225" max="4" man="1"/>
    <brk id="28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OOO ГУК Жилфонд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</dc:creator>
  <cp:lastModifiedBy>Андрей Сугоров</cp:lastModifiedBy>
  <cp:lastPrinted>2021-03-11T04:48:08Z</cp:lastPrinted>
  <dcterms:created xsi:type="dcterms:W3CDTF">2016-02-18T10:30:30Z</dcterms:created>
  <dcterms:modified xsi:type="dcterms:W3CDTF">2022-03-14T05:50:00Z</dcterms:modified>
</cp:coreProperties>
</file>